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форма 1.3." sheetId="1" r:id="rId1"/>
    <sheet name="форма 3.1" sheetId="2" r:id="rId2"/>
    <sheet name="форма 3.2" sheetId="3" r:id="rId3"/>
    <sheet name="форма 4.1" sheetId="4" r:id="rId4"/>
    <sheet name="форма 4.2" sheetId="5" r:id="rId5"/>
    <sheet name="форма 8.1" sheetId="6" r:id="rId6"/>
    <sheet name="форма 8.3" sheetId="7" r:id="rId7"/>
    <sheet name="Данные по Ккач3 (1)" sheetId="8" r:id="rId8"/>
    <sheet name="Данные по Ккач3 (2)" sheetId="9" r:id="rId9"/>
  </sheets>
  <definedNames>
    <definedName name="TABLE" localSheetId="0">'форма 1.3.'!#REF!</definedName>
    <definedName name="TABLE" localSheetId="1">'форма 3.1'!#REF!</definedName>
    <definedName name="TABLE" localSheetId="2">'форма 3.2'!#REF!</definedName>
    <definedName name="TABLE" localSheetId="3">'форма 4.1'!#REF!</definedName>
    <definedName name="TABLE" localSheetId="4">'форма 4.2'!#REF!</definedName>
    <definedName name="TABLE_2" localSheetId="0">'форма 1.3.'!#REF!</definedName>
    <definedName name="TABLE_2" localSheetId="1">'форма 3.1'!#REF!</definedName>
    <definedName name="TABLE_2" localSheetId="2">'форма 3.2'!#REF!</definedName>
    <definedName name="TABLE_2" localSheetId="3">'форма 4.1'!#REF!</definedName>
    <definedName name="TABLE_2" localSheetId="4">'форма 4.2'!#REF!</definedName>
    <definedName name="_xlnm.Print_Titles" localSheetId="3">'форма 4.1'!$2:$2</definedName>
    <definedName name="_xlnm.Print_Area" localSheetId="7">'Данные по Ккач3 (1)'!$A$1:$E$31</definedName>
    <definedName name="_xlnm.Print_Area" localSheetId="8">'Данные по Ккач3 (2)'!$A$1:$F$66</definedName>
    <definedName name="_xlnm.Print_Area" localSheetId="0">'форма 1.3.'!$A$1:$D$10</definedName>
    <definedName name="_xlnm.Print_Area" localSheetId="1">'форма 3.1'!$A$1:$B$9</definedName>
    <definedName name="_xlnm.Print_Area" localSheetId="2">'форма 3.2'!$A$1:$B$10</definedName>
    <definedName name="_xlnm.Print_Area" localSheetId="3">'форма 4.1'!$A$1:$C$25</definedName>
    <definedName name="_xlnm.Print_Area" localSheetId="4">'форма 4.2'!$A$1:$C$13</definedName>
    <definedName name="_xlnm.Print_Area" localSheetId="6">'форма 8.3'!$A$1:$D$41</definedName>
  </definedNames>
  <calcPr fullCalcOnLoad="1"/>
</workbook>
</file>

<file path=xl/comments4.xml><?xml version="1.0" encoding="utf-8"?>
<comments xmlns="http://schemas.openxmlformats.org/spreadsheetml/2006/main">
  <authors>
    <author>suvorova</author>
  </authors>
  <commentList>
    <comment ref="D16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уточнить</t>
        </r>
      </text>
    </comment>
    <comment ref="D17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уточнить</t>
        </r>
      </text>
    </comment>
    <comment ref="D19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уточнить</t>
        </r>
      </text>
    </comment>
  </commentList>
</comments>
</file>

<file path=xl/sharedStrings.xml><?xml version="1.0" encoding="utf-8"?>
<sst xmlns="http://schemas.openxmlformats.org/spreadsheetml/2006/main" count="652" uniqueCount="367">
  <si>
    <t>№
п/п</t>
  </si>
  <si>
    <t>1</t>
  </si>
  <si>
    <t>2</t>
  </si>
  <si>
    <t>3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</si>
  <si>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</si>
  <si>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</si>
  <si>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</si>
  <si>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</si>
  <si>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</si>
  <si>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</si>
  <si>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</si>
  <si>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</si>
  <si>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Показатель</t>
  </si>
  <si>
    <t>Число, шт.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</si>
  <si>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</si>
  <si>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</si>
  <si>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</si>
  <si>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</si>
  <si>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</si>
  <si>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</si>
  <si>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</si>
  <si>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</si>
  <si>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</si>
  <si>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</si>
  <si>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</si>
  <si>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</si>
  <si>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</si>
  <si>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</si>
  <si>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</si>
  <si>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</si>
  <si>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</si>
  <si>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</si>
  <si>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</si>
  <si>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</si>
  <si>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</si>
  <si>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</si>
  <si>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</si>
  <si>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</si>
  <si>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</si>
  <si>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</si>
  <si>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</si>
  <si>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</si>
  <si>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</si>
  <si>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</si>
  <si>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Пункт 5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</si>
  <si>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</si>
  <si>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ЕНЭС</t>
  </si>
  <si>
    <t xml:space="preserve"> 12</t>
  </si>
  <si>
    <r>
      <t xml:space="preserve">Число договоров об осуществлении технологического присоединения заявителей к сети, </t>
    </r>
    <r>
      <rPr>
        <b/>
        <sz val="11"/>
        <rFont val="Times New Roman"/>
        <family val="1"/>
      </rPr>
      <t>исполненных</t>
    </r>
    <r>
      <rPr>
        <sz val="11"/>
        <rFont val="Times New Roman"/>
        <family val="1"/>
      </rPr>
      <t xml:space="preserve">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</si>
  <si>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</si>
  <si>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</si>
  <si>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для ТСО, у которых ДПР начался с 2014 по 2018 год</t>
  </si>
  <si>
    <t>Показатели</t>
  </si>
  <si>
    <t>для ЕНЭС и для ТСО, у которых ДПР начался с 2014 по 2018 год</t>
  </si>
  <si>
    <t>п. 5.1.4.</t>
  </si>
  <si>
    <t xml:space="preserve">п. 5.1.5 , п 4.1.2. </t>
  </si>
  <si>
    <t>п. 5.1.5 , п 4.2.7.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</si>
  <si>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</si>
  <si>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</si>
  <si>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наименование организации</t>
  </si>
  <si>
    <r>
      <t>Показатель качества рассмотрения заявок на технологическое присоединение к сети (П</t>
    </r>
    <r>
      <rPr>
        <b/>
        <vertAlign val="subscript"/>
        <sz val="11"/>
        <rFont val="Times New Roman"/>
        <family val="1"/>
      </rPr>
      <t>заяв тпр</t>
    </r>
    <r>
      <rPr>
        <b/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</si>
  <si>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b/>
        <vertAlign val="subscript"/>
        <sz val="11"/>
        <rFont val="Times New Roman"/>
        <family val="1"/>
      </rPr>
      <t>нс тпр</t>
    </r>
    <r>
      <rPr>
        <b/>
        <sz val="11"/>
        <rFont val="Times New Roman"/>
        <family val="1"/>
      </rPr>
      <t>)</t>
    </r>
  </si>
  <si>
    <r>
      <t>6._Оценка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</si>
  <si>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Обобщенный показатель уровня надежности и качества оказываемых услуг, К</t>
    </r>
    <r>
      <rPr>
        <b/>
        <vertAlign val="subscript"/>
        <sz val="12"/>
        <rFont val="Times New Roman"/>
        <family val="1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</si>
  <si>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</si>
  <si>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</si>
  <si>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</si>
  <si>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</si>
  <si>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</si>
  <si>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</si>
  <si>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</si>
  <si>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</si>
  <si>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</si>
  <si>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</si>
  <si>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</si>
  <si>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</si>
  <si>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</si>
  <si>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</si>
  <si>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</si>
  <si>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</si>
  <si>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</si>
  <si>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</si>
  <si>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</si>
  <si>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</si>
  <si>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</si>
  <si>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</si>
  <si>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</si>
  <si>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</si>
  <si>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</si>
  <si>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</si>
  <si>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</si>
  <si>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</si>
  <si>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</si>
  <si>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</si>
  <si>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</si>
  <si>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</si>
  <si>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</si>
  <si>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</si>
  <si>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</si>
  <si>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Наименование сетевой организации</t>
  </si>
  <si>
    <t>N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</si>
  <si>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</si>
  <si>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 соответствии с заключенными договорами по передаче электрической энергии:</t>
  </si>
  <si>
    <t>ВН (110 кВ и выше), шт.</t>
  </si>
  <si>
    <t>СН-1 (35 кВ), шт.</t>
  </si>
  <si>
    <t>СН-2 (6 - 20 кВ), шт.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</si>
  <si>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</si>
  <si>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</si>
  <si>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</si>
  <si>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</si>
  <si>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</t>
  </si>
  <si>
    <t>Фактическое значение за  2020 год</t>
  </si>
  <si>
    <t xml:space="preserve">                                                наименование организации</t>
  </si>
  <si>
    <t>год</t>
  </si>
  <si>
    <t xml:space="preserve">Стандарты качества обслуживания сетевыми организациями потребителей
</t>
  </si>
  <si>
    <t>№ пункта приказа Минэнерго России №186</t>
  </si>
  <si>
    <t>Дата публикации информации</t>
  </si>
  <si>
    <t>Паспорт услуги (процесса) сетевой организации</t>
  </si>
  <si>
    <t>пункт 8</t>
  </si>
  <si>
    <t>Информация о качестве обслуживания потребителей услуг сетевой организации за предшествующий год:</t>
  </si>
  <si>
    <t>пункт 10</t>
  </si>
  <si>
    <t>1. Общая информация о сетевой организации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</si>
  <si>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</si>
  <si>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</si>
  <si>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</si>
  <si>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</si>
  <si>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</si>
  <si>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 xml:space="preserve">3. Информация о качестве услуг
по технологическому присоединению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</si>
  <si>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</si>
  <si>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</si>
  <si>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</si>
  <si>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</si>
  <si>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</si>
  <si>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 xml:space="preserve">4. Качество обслуживания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</si>
  <si>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</si>
  <si>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</si>
  <si>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</si>
  <si>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</si>
  <si>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</si>
  <si>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
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</si>
  <si>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</si>
  <si>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</si>
  <si>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</si>
  <si>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 xml:space="preserve">
Ссылка на источник размещения информации
</t>
  </si>
  <si>
    <t>Сроки размещения информации</t>
  </si>
  <si>
    <t>-</t>
  </si>
  <si>
    <t>до 01.04.</t>
  </si>
  <si>
    <t>СТРУКТУРА</t>
  </si>
  <si>
    <t>РАЗДЕЛА "ПОТРЕБИТЕЛЯМ" ОФИЦИАЛЬНОГО САЙТА</t>
  </si>
  <si>
    <t>№ п/п</t>
  </si>
  <si>
    <t>Наименование подраздела</t>
  </si>
  <si>
    <t>Содержание</t>
  </si>
  <si>
    <t>Описание</t>
  </si>
  <si>
    <t>Наличие</t>
  </si>
  <si>
    <t>срок размещения</t>
  </si>
  <si>
    <t>(да/нет)</t>
  </si>
  <si>
    <t>Территория обслуживания сетевой организации</t>
  </si>
  <si>
    <t>Общая информация</t>
  </si>
  <si>
    <t>Перечень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филиала или принадлежащего ему на ином законном основании</t>
  </si>
  <si>
    <t>Техническое состояние сетей</t>
  </si>
  <si>
    <t>Сведения о техническом состоянии сетей, в том числе:</t>
  </si>
  <si>
    <t>1) 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</si>
  <si>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2) объем недопоставленной в результате аварийных отключений электрической энергии;</t>
  </si>
  <si>
    <t>3) ввод в ремонт и вывод из ремонта электросетевых объектов с указанием сроков (сводная информация)</t>
  </si>
  <si>
    <t>Передача электрической энергии</t>
  </si>
  <si>
    <t>Общая информация о передаче электрической энергии</t>
  </si>
  <si>
    <t>Информация о передаче электрической энергии, схема взаимодействия участников по передаче электроэнергии</t>
  </si>
  <si>
    <t>Нормативные документы</t>
  </si>
  <si>
    <t>Перечень актуальных нормативных документов</t>
  </si>
  <si>
    <t>Паспорта услуг (процессов)</t>
  </si>
  <si>
    <t>Перечень паспортов всех услуг (процессов), оказываемых (осуществляемых) сетевой организацией потребителям при передаче электрической энергии</t>
  </si>
  <si>
    <t>Типовые формы документов</t>
  </si>
  <si>
    <t>Формы типовых договоров на оказание услуг по передаче электрической энергии</t>
  </si>
  <si>
    <t>Тарифы на услуги по передаче электрической энергии</t>
  </si>
  <si>
    <t>Тарифы на услуги по передаче электрической энергии на текущий период регулирования с указанием источника официального опубликования решения органа исполнительной власти в области государственного регулирования тарифов субъекта Российской Федерации</t>
  </si>
  <si>
    <t>Баланс электрической энергии и мощности</t>
  </si>
  <si>
    <t>1. Отпуск электрической энергии в сеть и отпуск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</t>
  </si>
  <si>
    <t>2. Объем переданной электроэнергии по договорам об оказании услуг по передаче электрической энергии потребителям сетевой организации в разрезе уровней напряжений, используемых для ценообразования.</t>
  </si>
  <si>
    <t>3. Потери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</si>
  <si>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Затраты на оплату потерь</t>
  </si>
  <si>
    <t>1. Затраты сетевой организации на покупку потерь в собственных сетях.</t>
  </si>
  <si>
    <t>2. Уровень нормативных потерь электрической энергии на текущий период с указанием источника опубликования решения об установлении уровня нормативных потерь.</t>
  </si>
  <si>
    <t>3. Перечень мероприятий по снижению размеров потерь в сетях, а также о сроках их исполнения и источниках финансирования.</t>
  </si>
  <si>
    <t>4. Закупка сетевой организацией электрической энергии для компенсации потерь в сетях и ее стоимости.</t>
  </si>
  <si>
    <t>5. Размер фактических потерь, оплачиваемых покупателями при осуществлении расчетов за электрическую энергию по уровням напряжения</t>
  </si>
  <si>
    <t>Технологическое присоединение</t>
  </si>
  <si>
    <t>Общая информация о технологическом присоединении</t>
  </si>
  <si>
    <t>Информация о процедуре технологического присоединения. Схема взаимодействия участников процесса</t>
  </si>
  <si>
    <t>Перечень актуальных нормативных документов по технологическому присоединению</t>
  </si>
  <si>
    <t>Паспорта услуг (процессов) процессов</t>
  </si>
  <si>
    <t>Перечень услуг (процессов), оказываемых (осуществляемых) сетевой организацией потребителям при технологическом присоединении</t>
  </si>
  <si>
    <t>Порядок выполнения мероприятий, связанных с присоединением к сетям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</si>
  <si>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</si>
  <si>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Типовые формы документов на технологическое присоединение по каждой группе заявителей</t>
  </si>
  <si>
    <t>Тарифы на технологическое присоединение</t>
  </si>
  <si>
    <t>Тарифы на технологическое присоединение на текущий период регулирования с указанием источника официального опубликования решения органа исполнительной власти в области государственного регулирования тарифов субъекта Российской Федерации</t>
  </si>
  <si>
    <t>Сведения о наличии мощности, свободной для технологического присоединения</t>
  </si>
  <si>
    <t>Сведения о наличии объема свободной для технологического присоединения потребителей мощности на объектах электросетевого хозяйства с указанием текущего объема мощности на таких объектах (отдельно по каждому объекту)</t>
  </si>
  <si>
    <t>Сведения о поданных заявках на технологическое присоединение, заключенных договорах и выполненных присоединениях</t>
  </si>
  <si>
    <t>1. Сведения о количестве заявок и объеме мощности, необходимом для их удовлетворения.</t>
  </si>
  <si>
    <t>2. Сведения о количестве аннулированных заявок на технологическое присоединение.</t>
  </si>
  <si>
    <t>3. Сведения о выполненных присоединениях и объеме присоединенной мощности.</t>
  </si>
  <si>
    <t>4. 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договору.</t>
  </si>
  <si>
    <t>Коммерческий учет электрической энергии</t>
  </si>
  <si>
    <t>Общая информация о порядке осуществления коммерческого учета</t>
  </si>
  <si>
    <t>Перечень актуальных нормативных документов по осуществлению учета электрической энергии</t>
  </si>
  <si>
    <t>Паспорта процессов</t>
  </si>
  <si>
    <t>Перечень всех услуг (процессов), оказываемых (осуществляемых) сетевой организацией по коммерческому учету</t>
  </si>
  <si>
    <t>Требования к организации учета</t>
  </si>
  <si>
    <t>Требования к местам установки приборов учета, схеме подключения и метрологическим характеристикам приборов учета без указания на товарные знаки, знаки обслуживания, фирменные наименования, патенты, полезные модели, промышленные образцы, наименования мест происхождения приборов учета или наименования производителей приборов учета</t>
  </si>
  <si>
    <t>Обслуживание потребителей</t>
  </si>
  <si>
    <t>Офисы обслуживания потребителей</t>
  </si>
  <si>
    <t>1. Почтовые адреса и график работы</t>
  </si>
  <si>
    <t>офисов обслуживания потребителей.</t>
  </si>
  <si>
    <t>2. Телефонные номера заочного обслуживания по вопросам технологического присоединения, передачи электрической энергии и осуществления коммерческого учета.</t>
  </si>
  <si>
    <t>3. Электронный адрес сетевой организации для направления обращений потребителей по электронной форме.</t>
  </si>
  <si>
    <t>4. Фамилии, инициалы должностных лиц, ответственных за обслуживание потребителей сетевой организации.</t>
  </si>
  <si>
    <t>5. Форма записи на очный прием в офис обслуживания</t>
  </si>
  <si>
    <t>Заочное обслуживание посредством телефонной связи (Единый центр обработки вызовов)</t>
  </si>
  <si>
    <t>Телефонные номера заочного обслуживания по вопросам электроснабжения, осуществления технологического присоединения, передачи электрической энергии и осуществления коммерческого учета.</t>
  </si>
  <si>
    <t>Перечень вопросов, по которым потребитель может получить справочную информацию и консультацию при обращении по указанным телефонным номерам</t>
  </si>
  <si>
    <t>Интерактивная обратная связь (интернет-приемная)</t>
  </si>
  <si>
    <t>В рубрике размещаются интерактивные электронные формы с обязательной для заполнения контактной информацией и предпочтительным способом получения ответа. При направлении обеспечивается возможность прикреплять файлы с материалами по обращению.</t>
  </si>
  <si>
    <t>Электронные формы предусматривают следующие категории обращений:</t>
  </si>
  <si>
    <t>1) запрос справочной информации/консультации;</t>
  </si>
  <si>
    <t>2) обращение, содержащее жалобу;</t>
  </si>
  <si>
    <t>3) сообщение о бездоговорном (безучетном) потреблении электрической энергии;</t>
  </si>
  <si>
    <t>4) опрос потребителей (анкета потребителя).</t>
  </si>
  <si>
    <t>В рубрике обеспечивается возможность получения потребителем сведений о статусе рассмотрения обращения, направленного в сетевую организацию в электронной форме</t>
  </si>
  <si>
    <t>Нормативные</t>
  </si>
  <si>
    <t>1. Перечень нормативных правовых актов, регулирующих процедуру оказания (осуществления) сетевой организацией услуг (процессов) потребителям.</t>
  </si>
  <si>
    <t>документы</t>
  </si>
  <si>
    <t>2. Информация о порядке подачи и сроках рассмотрения обращений потребителей, при этом сроки рассмотрения обращения не должны превышать сроки, определенные действующими нормативными правовыми актами.</t>
  </si>
  <si>
    <t>3. Порядок работы в личном кабинете потребителя</t>
  </si>
  <si>
    <t>Личный кабинет</t>
  </si>
  <si>
    <t>Личный кабинет потребителя</t>
  </si>
  <si>
    <t>потребителя</t>
  </si>
  <si>
    <t>предоставляет адресную информацию потребителям, в том числе информацию о ходе прохождения этапов рассмотрения заявки потребителя и исполнения договора (поступление заявки, выдача технических условий, заключение договора, исполнение договора, фактическое присоединение)</t>
  </si>
  <si>
    <t>Вопросы и ответы</t>
  </si>
  <si>
    <t>В рубрике размещаются часто задаваемые вопросы, возникающие у потребителей, и ответы на них</t>
  </si>
  <si>
    <t>для ТСО, у которых ДПР до 2014 года</t>
  </si>
  <si>
    <t>В соответствии с приказом органа регулирования на ДПР</t>
  </si>
  <si>
    <t>Kкач3 - показатель качества исполнения Единых стандартов качества обслуживания сетевыми организациями потребителей услуг сетевых организаций, утвержденных приказом Минэнерго России от 15 апреля 2014 г. N 186. Показатель считается достигнутым (Kкач3 = 0) в случае исполнения сетевыми организациями требований приказа Минэнерго России N 186, в том числе исполнения сетевыми организациями требований по своевременному, полному и достоверному раскрытию информации в соответствии с Приложением 1 и 7 приказа Минэнерго России N 186.</t>
  </si>
  <si>
    <t>проверка</t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</si>
  <si>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</si>
  <si>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 xml:space="preserve">
Сумма по столбцу 13 Формы 8.1 и деленная на значение пункта 1 Формы 8.3
( столбец 13 Формы 8.1 / пункт 1 Формы 8.3)
При этом учитываются только те события, по которым значения в столбце 8 равны "П"
</t>
  </si>
  <si>
    <t xml:space="preserve">
Сумма по столбцу 13 Формы 8.1 и деленная на значение пункта 1 Формы 8.3
( столбец 13 Формы 8.1 / пункт 1 Формы 8.3)
При этом учитываются только те события, по которым значения в столбце 8 равны "В", а в столбце 27 равны 1
</t>
  </si>
  <si>
    <t>для остальных территориальных сетевых организаций - 35% на первые три расчетных периода регулирования и 30% на следующие расчетные периоды регулирования первого долгосрочного периода регулирования.</t>
  </si>
  <si>
    <t>В последующие долгосрочные периоды регулирования коэффициенты снижаются, в случае достижения показателей, на 1% в год - до 15% для организации по управлению единой национальной (общероссийской) электрической сетью и до 25% для территориальных сетевых организаций</t>
  </si>
  <si>
    <t>Для территориальных сетевых организаций, в отношении которых переход к регулированию цен (тарифов) на услуги по передаче электрической энергии в форме долгосрочных тарифов на основе долгосрочных параметров регулирования деятельности осуществлен до 1 июля 2010 года, - 30% на первые три расчетных периода регулирования и 25% на следующие расчетные периоды регулирования первого долгосрочного периода регулирования;</t>
  </si>
  <si>
    <t xml:space="preserve">                                                                 наименование организации</t>
  </si>
  <si>
    <r>
      <t xml:space="preserve"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за 2020 год </t>
    </r>
    <r>
      <rPr>
        <b/>
        <sz val="12"/>
        <rFont val="Times New Roman"/>
        <family val="1"/>
      </rPr>
      <t>___________</t>
    </r>
    <r>
      <rPr>
        <b/>
        <u val="single"/>
        <sz val="12"/>
        <rFont val="Times New Roman"/>
        <family val="1"/>
      </rPr>
      <t>ООО "СОЮЗ"</t>
    </r>
    <r>
      <rPr>
        <b/>
        <sz val="12"/>
        <rFont val="Times New Roman"/>
        <family val="1"/>
      </rPr>
      <t>__________________</t>
    </r>
  </si>
  <si>
    <t>Служба эксплуатации</t>
  </si>
  <si>
    <t>ТП</t>
  </si>
  <si>
    <t>ТП-57</t>
  </si>
  <si>
    <t>08.30 2020.01.16</t>
  </si>
  <si>
    <t>14.00 2020.01.16</t>
  </si>
  <si>
    <t>П</t>
  </si>
  <si>
    <t>Оперативный журнал</t>
  </si>
  <si>
    <t>08.30 2020.01.20</t>
  </si>
  <si>
    <t>14.30 2020.01.20</t>
  </si>
  <si>
    <t>РП</t>
  </si>
  <si>
    <t>РП БМС</t>
  </si>
  <si>
    <t>08.30 2020.02.04</t>
  </si>
  <si>
    <t>15.30 2020.02.04</t>
  </si>
  <si>
    <t>ТП-1</t>
  </si>
  <si>
    <t>09.30 2020.02.17</t>
  </si>
  <si>
    <t>15.30 2020.02.20</t>
  </si>
  <si>
    <t>08.30 2020.03.04</t>
  </si>
  <si>
    <t>ТП-12</t>
  </si>
  <si>
    <t>15.00 2020.03.11</t>
  </si>
  <si>
    <t>09.30 2020.03.16</t>
  </si>
  <si>
    <t>15.30 2020.03.20</t>
  </si>
  <si>
    <t>09.30 2020.03.25</t>
  </si>
  <si>
    <t>16.30 2020.03.25</t>
  </si>
  <si>
    <t>08.30 2020.04.06</t>
  </si>
  <si>
    <t>КТПк</t>
  </si>
  <si>
    <t>09.30 2020.04.20</t>
  </si>
  <si>
    <t>16.30 2020.04.20</t>
  </si>
  <si>
    <t>15.00 2020.04.14</t>
  </si>
  <si>
    <t>09.30 2020.04.23</t>
  </si>
  <si>
    <t>16.30 2020.04.23</t>
  </si>
  <si>
    <t>ПС</t>
  </si>
  <si>
    <t>Химмаш</t>
  </si>
  <si>
    <t>08.30 2020.05.18</t>
  </si>
  <si>
    <t>09.30 2020.05.11</t>
  </si>
  <si>
    <t>16.00 2020.05.15</t>
  </si>
  <si>
    <t>15.30 2020.05.22</t>
  </si>
  <si>
    <t>ГПП-803</t>
  </si>
  <si>
    <t>09.30 2020.05.25</t>
  </si>
  <si>
    <t>16.30 2020.05.28</t>
  </si>
  <si>
    <t>ТП-47 Т-1</t>
  </si>
  <si>
    <t>09.30 2020.06.2</t>
  </si>
  <si>
    <t>15.00 2020.06.2</t>
  </si>
  <si>
    <t>ТП-47 Т-2</t>
  </si>
  <si>
    <t>08.30 2020.06.10</t>
  </si>
  <si>
    <t>14.30 2020.06.10</t>
  </si>
  <si>
    <t>08.30 2020.06.16</t>
  </si>
  <si>
    <t>16.30 2020.06.19</t>
  </si>
  <si>
    <t>09.30 2020.06.22</t>
  </si>
  <si>
    <t>16.30 2020.06.25</t>
  </si>
  <si>
    <t>ТП-57 1 сш</t>
  </si>
  <si>
    <t>ТП-57 2 сш</t>
  </si>
  <si>
    <t>ТП-1 1 сш</t>
  </si>
  <si>
    <t>09.30 2020.07.03</t>
  </si>
  <si>
    <t>15.00 2020.07.03</t>
  </si>
  <si>
    <t>09.30 2020.07.05</t>
  </si>
  <si>
    <t>15.00 2020.07.05</t>
  </si>
  <si>
    <t>09.30 2020.07.10</t>
  </si>
  <si>
    <t>16.30 2020.07.13</t>
  </si>
  <si>
    <t>08.30 2020.07.17</t>
  </si>
  <si>
    <t>16.30 2020.07.20</t>
  </si>
  <si>
    <t>08.30 2020.08.05</t>
  </si>
  <si>
    <t>16.00 2020.08.05</t>
  </si>
  <si>
    <t>08.30 2020.08.06</t>
  </si>
  <si>
    <t>16.30 2020.08.06</t>
  </si>
  <si>
    <t>08.30 2020.08.17</t>
  </si>
  <si>
    <t>18.00 2020.08.20</t>
  </si>
  <si>
    <t>08.30 2020.08.24</t>
  </si>
  <si>
    <t>16.30 2020.08.24</t>
  </si>
  <si>
    <t>ТП ХПП</t>
  </si>
  <si>
    <t>08.30 2020.09.04</t>
  </si>
  <si>
    <t>16.00 2020.09.04</t>
  </si>
  <si>
    <t>КЛ</t>
  </si>
  <si>
    <t>РП БМС - ТП-1</t>
  </si>
  <si>
    <t>08.30 2020.09.14</t>
  </si>
  <si>
    <t>16.00 2020.09.18</t>
  </si>
  <si>
    <t>08.30 2020.09.23</t>
  </si>
  <si>
    <t>16.00 2020.09.23</t>
  </si>
  <si>
    <t>09.30 2020.10.03</t>
  </si>
  <si>
    <t>16.00 2020.10.10</t>
  </si>
  <si>
    <t>08.30 2020.10.15</t>
  </si>
  <si>
    <t>16.30 2020.10.18</t>
  </si>
  <si>
    <t>ТП-1 Т-1</t>
  </si>
  <si>
    <t>08.30 2020.10.22</t>
  </si>
  <si>
    <t>15.30 2020.10.24</t>
  </si>
  <si>
    <t>ТП-1 Т-2</t>
  </si>
  <si>
    <t>08.30 2020.10.28</t>
  </si>
  <si>
    <t>15.30 2020.10.29</t>
  </si>
  <si>
    <t>08.30 2020.11.05</t>
  </si>
  <si>
    <t>08.30 2020.11.16</t>
  </si>
  <si>
    <t>08.30 2020.11.24</t>
  </si>
  <si>
    <t>09.30 2020.12.09</t>
  </si>
  <si>
    <t>16.30 2020.12.04</t>
  </si>
  <si>
    <t>16.00 2020.11.12</t>
  </si>
  <si>
    <t>18.00 2020.11.20</t>
  </si>
  <si>
    <t>16.30 2020.11.28</t>
  </si>
  <si>
    <t>09.30 2020.12.04</t>
  </si>
  <si>
    <t>16.30 2020.12.09</t>
  </si>
  <si>
    <t>ТП-3 1 сш</t>
  </si>
  <si>
    <t>ТП-3 2 сш</t>
  </si>
  <si>
    <t>09.30 2020.12.10</t>
  </si>
  <si>
    <t>16.30 2020.12.10</t>
  </si>
  <si>
    <r>
      <t>Форма 3.1. Отчетные данные за 2020 год для расчета значения показателя качества рассмотрения заявок на технологическое присоединение к сети 
_________</t>
    </r>
    <r>
      <rPr>
        <u val="single"/>
        <sz val="12"/>
        <rFont val="Times New Roman"/>
        <family val="1"/>
      </rPr>
      <t>ООО "СОЮЗ"</t>
    </r>
    <r>
      <rPr>
        <sz val="12"/>
        <rFont val="Times New Roman"/>
        <family val="1"/>
      </rPr>
      <t>_____________________</t>
    </r>
  </si>
  <si>
    <r>
      <t>Форма 4.1. Показатели уровня надежности и уровня качества оказываемых услуг за 2020 год  сетевой организации________</t>
    </r>
    <r>
      <rPr>
        <b/>
        <u val="single"/>
        <sz val="12"/>
        <rFont val="Times New Roman"/>
        <family val="1"/>
      </rPr>
      <t>ООО "СОЮЗ"</t>
    </r>
    <r>
      <rPr>
        <b/>
        <sz val="12"/>
        <rFont val="Times New Roman"/>
        <family val="1"/>
      </rPr>
      <t>_________________________</t>
    </r>
  </si>
  <si>
    <t>http://soyuz-glazov.ru</t>
  </si>
  <si>
    <t>да</t>
  </si>
  <si>
    <t>нет</t>
  </si>
  <si>
    <t>СЕТЕВОЙ ОРГАНИЗАЦИИ ООО "СОЮЗ"</t>
  </si>
  <si>
    <t>Директор</t>
  </si>
  <si>
    <t>А.А. Пивоваров</t>
  </si>
  <si>
    <t>Директор                                               А.А. Пивоваров</t>
  </si>
  <si>
    <t>Директор                                                  А.А. Пивоваров</t>
  </si>
  <si>
    <t>______________________________ООО "СОЮЗ"______________________________</t>
  </si>
  <si>
    <t>ООО "СОЮЗ"</t>
  </si>
  <si>
    <r>
      <t>Форма 4.2. Расчет обобщенного показателя уровня надежности и качества оказываемых услуг за 2020 год ____</t>
    </r>
    <r>
      <rPr>
        <b/>
        <u val="single"/>
        <sz val="12"/>
        <rFont val="Times New Roman"/>
        <family val="1"/>
      </rPr>
      <t>ООО "СОЮЗ"</t>
    </r>
    <r>
      <rPr>
        <b/>
        <sz val="12"/>
        <rFont val="Times New Roman"/>
        <family val="1"/>
      </rPr>
      <t xml:space="preserve">_______
</t>
    </r>
  </si>
  <si>
    <r>
      <t xml:space="preserve">Форма 3.2. Отчетные данные за 2020 год для расчета значения показателя качества исполнения договоров об осуществлении технологического присоединения заявителей к сети </t>
    </r>
    <r>
      <rPr>
        <b/>
        <sz val="12"/>
        <rFont val="Times New Roman"/>
        <family val="1"/>
      </rPr>
      <t>_____________</t>
    </r>
    <r>
      <rPr>
        <b/>
        <u val="single"/>
        <sz val="12"/>
        <rFont val="Times New Roman"/>
        <family val="1"/>
      </rPr>
      <t>ООО СОЮЗ</t>
    </r>
    <r>
      <rPr>
        <b/>
        <sz val="12"/>
        <rFont val="Times New Roman"/>
        <family val="1"/>
      </rPr>
      <t>________________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</si>
</sst>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\ _₽_-;\-* #,##0.000\ _₽_-;_-* &quot;-&quot;???\ _₽_-;_-@_-"/>
    <numFmt numFmtId="174" formatCode="_-* #,##0.0000_р_._-;\-* #,##0.0000_р_._-;_-* &quot;-&quot;??_р_._-;_-@_-"/>
    <numFmt numFmtId="175" formatCode="_-* #,##0.0000\ _₽_-;\-* #,##0.0000\ _₽_-;_-* &quot;-&quot;????\ _₽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_-* #,##0.0000_р_._-;\-* #,##0.0000_р_._-;_-* &quot;-&quot;_р_._-;_-@_-"/>
    <numFmt numFmtId="185" formatCode="_-* #,##0.00000_р_._-;\-* #,##0.00000_р_._-;_-* &quot;-&quot;_р_._-;_-@_-"/>
    <numFmt numFmtId="186" formatCode="0.000"/>
    <numFmt numFmtId="187" formatCode="0.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bscript"/>
      <sz val="11"/>
      <name val="Times New Roman"/>
      <family val="1"/>
    </font>
    <font>
      <b/>
      <vertAlign val="subscript"/>
      <sz val="12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75" fontId="8" fillId="0" borderId="0" xfId="0" applyNumberFormat="1" applyFont="1" applyBorder="1" applyAlignment="1">
      <alignment horizontal="right" vertical="center"/>
    </xf>
    <xf numFmtId="174" fontId="5" fillId="0" borderId="0" xfId="59" applyNumberFormat="1" applyFont="1" applyBorder="1" applyAlignment="1">
      <alignment horizontal="right" vertical="center"/>
    </xf>
    <xf numFmtId="172" fontId="5" fillId="0" borderId="0" xfId="5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1" fontId="5" fillId="0" borderId="0" xfId="59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179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64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1" xfId="0" applyFill="1" applyBorder="1" applyAlignment="1">
      <alignment horizontal="center" vertical="center" textRotation="90" wrapText="1"/>
    </xf>
    <xf numFmtId="0" fontId="65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top" wrapText="1"/>
    </xf>
    <xf numFmtId="0" fontId="8" fillId="6" borderId="11" xfId="0" applyFont="1" applyFill="1" applyBorder="1" applyAlignment="1">
      <alignment horizontal="justify" vertical="top" wrapText="1"/>
    </xf>
    <xf numFmtId="179" fontId="8" fillId="6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justify" vertical="center" wrapText="1"/>
    </xf>
    <xf numFmtId="179" fontId="3" fillId="0" borderId="28" xfId="0" applyNumberFormat="1" applyFont="1" applyFill="1" applyBorder="1" applyAlignment="1">
      <alignment horizontal="center" vertical="center" wrapText="1"/>
    </xf>
    <xf numFmtId="0" fontId="3" fillId="6" borderId="29" xfId="0" applyNumberFormat="1" applyFont="1" applyFill="1" applyBorder="1" applyAlignment="1">
      <alignment horizontal="left" vertical="center" wrapText="1"/>
    </xf>
    <xf numFmtId="0" fontId="3" fillId="6" borderId="30" xfId="0" applyNumberFormat="1" applyFont="1" applyFill="1" applyBorder="1" applyAlignment="1">
      <alignment horizontal="left" vertical="center" wrapText="1"/>
    </xf>
    <xf numFmtId="0" fontId="3" fillId="7" borderId="31" xfId="0" applyNumberFormat="1" applyFont="1" applyFill="1" applyBorder="1" applyAlignment="1">
      <alignment horizontal="left" vertical="top"/>
    </xf>
    <xf numFmtId="49" fontId="3" fillId="7" borderId="32" xfId="0" applyNumberFormat="1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left" vertical="top"/>
    </xf>
    <xf numFmtId="49" fontId="3" fillId="7" borderId="12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left" vertical="center" wrapText="1"/>
    </xf>
    <xf numFmtId="0" fontId="3" fillId="7" borderId="30" xfId="0" applyNumberFormat="1" applyFont="1" applyFill="1" applyBorder="1" applyAlignment="1">
      <alignment horizontal="left" vertical="center" wrapText="1"/>
    </xf>
    <xf numFmtId="49" fontId="3" fillId="7" borderId="34" xfId="0" applyNumberFormat="1" applyFont="1" applyFill="1" applyBorder="1" applyAlignment="1">
      <alignment horizontal="center" vertical="center" wrapText="1"/>
    </xf>
    <xf numFmtId="179" fontId="3" fillId="7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6" borderId="31" xfId="0" applyNumberFormat="1" applyFont="1" applyFill="1" applyBorder="1" applyAlignment="1">
      <alignment horizontal="left" vertical="center" wrapText="1"/>
    </xf>
    <xf numFmtId="49" fontId="3" fillId="6" borderId="32" xfId="0" applyNumberFormat="1" applyFont="1" applyFill="1" applyBorder="1" applyAlignment="1">
      <alignment horizontal="center" vertical="center"/>
    </xf>
    <xf numFmtId="180" fontId="3" fillId="6" borderId="33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179" fontId="3" fillId="6" borderId="18" xfId="0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horizontal="center" vertical="center"/>
    </xf>
    <xf numFmtId="179" fontId="3" fillId="6" borderId="28" xfId="0" applyNumberFormat="1" applyFont="1" applyFill="1" applyBorder="1" applyAlignment="1">
      <alignment horizontal="center" vertical="center" wrapText="1"/>
    </xf>
    <xf numFmtId="0" fontId="3" fillId="5" borderId="31" xfId="0" applyNumberFormat="1" applyFont="1" applyFill="1" applyBorder="1" applyAlignment="1">
      <alignment horizontal="justify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0" fontId="3" fillId="5" borderId="29" xfId="0" applyNumberFormat="1" applyFont="1" applyFill="1" applyBorder="1" applyAlignment="1">
      <alignment horizontal="justify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30" xfId="0" applyNumberFormat="1" applyFont="1" applyFill="1" applyBorder="1" applyAlignment="1">
      <alignment horizontal="justify" vertical="center" wrapText="1"/>
    </xf>
    <xf numFmtId="49" fontId="3" fillId="5" borderId="34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66" fillId="0" borderId="35" xfId="0" applyFont="1" applyBorder="1" applyAlignment="1">
      <alignment vertical="center" wrapText="1"/>
    </xf>
    <xf numFmtId="0" fontId="67" fillId="0" borderId="35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wrapText="1"/>
    </xf>
    <xf numFmtId="0" fontId="69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 vertical="center" textRotation="90" wrapText="1"/>
    </xf>
    <xf numFmtId="0" fontId="0" fillId="0" borderId="42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9" xfId="42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oyuz-glazov.ru/" TargetMode="External" /><Relationship Id="rId2" Type="http://schemas.openxmlformats.org/officeDocument/2006/relationships/hyperlink" Target="http://soyuz-glazov.ru/" TargetMode="Externa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="88" zoomScaleSheetLayoutView="88" zoomScalePageLayoutView="0" workbookViewId="0" topLeftCell="A1">
      <selection activeCell="U5" sqref="U5"/>
    </sheetView>
  </sheetViews>
  <sheetFormatPr defaultColWidth="0.875" defaultRowHeight="12.75"/>
  <cols>
    <col min="1" max="1" width="6.25390625" style="2" customWidth="1"/>
    <col min="2" max="2" width="28.75390625" style="2" customWidth="1"/>
    <col min="3" max="3" width="33.00390625" style="2" customWidth="1"/>
    <col min="4" max="4" width="27.75390625" style="2" customWidth="1"/>
    <col min="5" max="5" width="27.375" style="2" customWidth="1"/>
    <col min="6" max="6" width="15.75390625" style="2" customWidth="1"/>
    <col min="7" max="16384" width="0.875" style="2" customWidth="1"/>
  </cols>
  <sheetData>
    <row r="1" spans="1:4" s="60" customFormat="1" ht="70.5" customHeight="1">
      <c r="A1" s="119" t="s">
        <v>251</v>
      </c>
      <c r="B1" s="119"/>
      <c r="C1" s="119"/>
      <c r="D1" s="119"/>
    </row>
    <row r="2" spans="1:4" s="60" customFormat="1" ht="22.5" customHeight="1">
      <c r="A2" s="120" t="s">
        <v>250</v>
      </c>
      <c r="B2" s="120"/>
      <c r="C2" s="120"/>
      <c r="D2" s="120"/>
    </row>
    <row r="3" spans="1:5" s="4" customFormat="1" ht="51" customHeight="1">
      <c r="A3" s="21" t="s">
        <v>0</v>
      </c>
      <c r="B3" s="21" t="s">
        <v>4</v>
      </c>
      <c r="C3" s="21" t="s">
        <v>5</v>
      </c>
      <c r="D3" s="21" t="s">
        <v>111</v>
      </c>
      <c r="E3" s="4" t="s">
        <v>243</v>
      </c>
    </row>
    <row r="4" spans="1:5" s="3" customFormat="1" ht="95.25" customHeight="1">
      <c r="A4" s="62" t="s">
        <v>1</v>
      </c>
      <c r="B4" s="63" t="s">
        <v>6</v>
      </c>
      <c r="C4" s="64" t="s">
        <v>7</v>
      </c>
      <c r="D4" s="18">
        <v>36</v>
      </c>
      <c r="E4" s="4">
        <f>D4-'форма 8.3'!D7</f>
        <v>36</v>
      </c>
    </row>
    <row r="5" spans="1:4" s="3" customFormat="1" ht="164.25" customHeight="1">
      <c r="A5" s="62" t="s">
        <v>2</v>
      </c>
      <c r="B5" s="63" t="s">
        <v>9</v>
      </c>
      <c r="C5" s="64" t="s">
        <v>10</v>
      </c>
      <c r="D5" s="20">
        <f>('форма 8.1'!I50*'форма 8.1'!M50)/'форма 1.3.'!D4</f>
        <v>0</v>
      </c>
    </row>
    <row r="6" spans="1:4" s="3" customFormat="1" ht="169.5" customHeight="1">
      <c r="A6" s="62" t="s">
        <v>3</v>
      </c>
      <c r="B6" s="63" t="s">
        <v>8</v>
      </c>
      <c r="C6" s="64" t="s">
        <v>11</v>
      </c>
      <c r="D6" s="20">
        <f>'форма 8.1'!M50/'форма 1.3.'!D4</f>
        <v>0</v>
      </c>
    </row>
    <row r="7" spans="5:6" ht="15">
      <c r="E7" s="3"/>
      <c r="F7" s="3"/>
    </row>
    <row r="8" ht="15">
      <c r="C8" s="174"/>
    </row>
    <row r="10" spans="2:3" ht="15">
      <c r="B10" s="2" t="s">
        <v>359</v>
      </c>
      <c r="C10" s="174" t="s">
        <v>360</v>
      </c>
    </row>
  </sheetData>
  <sheetProtection/>
  <mergeCells count="2">
    <mergeCell ref="A1:D1"/>
    <mergeCell ref="A2:D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zoomScalePageLayoutView="0" workbookViewId="0" topLeftCell="A1">
      <selection activeCell="A16" sqref="A16"/>
    </sheetView>
  </sheetViews>
  <sheetFormatPr defaultColWidth="0.875" defaultRowHeight="12.75"/>
  <cols>
    <col min="1" max="1" width="56.875" style="2" customWidth="1"/>
    <col min="2" max="2" width="23.875" style="2" customWidth="1"/>
    <col min="3" max="3" width="19.875" style="2" customWidth="1"/>
    <col min="4" max="16384" width="0.875" style="2" customWidth="1"/>
  </cols>
  <sheetData>
    <row r="1" spans="1:2" s="1" customFormat="1" ht="75.75" customHeight="1">
      <c r="A1" s="121" t="s">
        <v>353</v>
      </c>
      <c r="B1" s="121"/>
    </row>
    <row r="2" spans="1:2" s="1" customFormat="1" ht="20.25" customHeight="1">
      <c r="A2" s="122" t="s">
        <v>59</v>
      </c>
      <c r="B2" s="122"/>
    </row>
    <row r="3" spans="1:2" s="3" customFormat="1" ht="16.5" customHeight="1">
      <c r="A3" s="23" t="s">
        <v>12</v>
      </c>
      <c r="B3" s="23" t="s">
        <v>13</v>
      </c>
    </row>
    <row r="4" spans="1:2" ht="100.5" customHeight="1">
      <c r="A4" s="22" t="s">
        <v>49</v>
      </c>
      <c r="B4" s="81">
        <v>2</v>
      </c>
    </row>
    <row r="5" spans="1:2" ht="117" customHeight="1">
      <c r="A5" s="22" t="s">
        <v>50</v>
      </c>
      <c r="B5" s="81">
        <v>0</v>
      </c>
    </row>
    <row r="6" spans="1:2" ht="33" customHeight="1">
      <c r="A6" s="78" t="s">
        <v>60</v>
      </c>
      <c r="B6" s="79">
        <f>B4/MAX(1,(B4-B5))</f>
        <v>1</v>
      </c>
    </row>
    <row r="8" spans="1:2" s="5" customFormat="1" ht="24.75" customHeight="1">
      <c r="A8" s="6"/>
      <c r="B8" s="6"/>
    </row>
    <row r="9" ht="24.75" customHeight="1">
      <c r="A9" s="2" t="s">
        <v>361</v>
      </c>
    </row>
    <row r="10" ht="24.75" customHeight="1"/>
    <row r="11" ht="24.75" customHeight="1"/>
  </sheetData>
  <sheetProtection/>
  <mergeCells count="2">
    <mergeCell ref="A1:B1"/>
    <mergeCell ref="A2:B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AX5" sqref="AX5"/>
    </sheetView>
  </sheetViews>
  <sheetFormatPr defaultColWidth="0.875" defaultRowHeight="12.75"/>
  <cols>
    <col min="1" max="1" width="60.375" style="2" customWidth="1"/>
    <col min="2" max="2" width="22.875" style="2" customWidth="1"/>
    <col min="3" max="3" width="3.00390625" style="2" customWidth="1"/>
    <col min="4" max="16384" width="0.875" style="2" customWidth="1"/>
  </cols>
  <sheetData>
    <row r="1" spans="1:2" s="8" customFormat="1" ht="71.25" customHeight="1">
      <c r="A1" s="123" t="s">
        <v>366</v>
      </c>
      <c r="B1" s="123"/>
    </row>
    <row r="2" spans="1:2" s="8" customFormat="1" ht="18" customHeight="1">
      <c r="A2" s="122" t="s">
        <v>112</v>
      </c>
      <c r="B2" s="122"/>
    </row>
    <row r="3" spans="1:2" s="3" customFormat="1" ht="29.25" customHeight="1">
      <c r="A3" s="82" t="s">
        <v>12</v>
      </c>
      <c r="B3" s="82" t="s">
        <v>13</v>
      </c>
    </row>
    <row r="4" spans="1:2" ht="85.5" customHeight="1">
      <c r="A4" s="80" t="s">
        <v>14</v>
      </c>
      <c r="B4" s="81">
        <v>2</v>
      </c>
    </row>
    <row r="5" spans="1:2" ht="111" customHeight="1">
      <c r="A5" s="80" t="s">
        <v>48</v>
      </c>
      <c r="B5" s="81">
        <v>0</v>
      </c>
    </row>
    <row r="6" spans="1:2" ht="52.5" customHeight="1">
      <c r="A6" s="83" t="s">
        <v>61</v>
      </c>
      <c r="B6" s="79">
        <f>B4/MAX(1,B4-B5)</f>
        <v>1</v>
      </c>
    </row>
    <row r="8" spans="1:4" s="1" customFormat="1" ht="15.75">
      <c r="A8" s="2"/>
      <c r="B8" s="2"/>
      <c r="C8" s="2"/>
      <c r="D8" s="2"/>
    </row>
    <row r="9" spans="1:4" s="5" customFormat="1" ht="13.5" customHeight="1">
      <c r="A9" s="2"/>
      <c r="B9" s="2"/>
      <c r="C9" s="2"/>
      <c r="D9" s="2"/>
    </row>
    <row r="10" ht="28.5" customHeight="1">
      <c r="A10" s="2" t="s">
        <v>362</v>
      </c>
    </row>
  </sheetData>
  <sheetProtection/>
  <mergeCells count="2">
    <mergeCell ref="A2:B2"/>
    <mergeCell ref="A1:B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0" zoomScaleSheetLayoutView="90" zoomScalePageLayoutView="0" workbookViewId="0" topLeftCell="A1">
      <selection activeCell="B30" sqref="B30"/>
    </sheetView>
  </sheetViews>
  <sheetFormatPr defaultColWidth="0.875" defaultRowHeight="12.75"/>
  <cols>
    <col min="1" max="1" width="43.375" style="2" customWidth="1"/>
    <col min="2" max="2" width="32.75390625" style="2" customWidth="1"/>
    <col min="3" max="3" width="20.75390625" style="2" customWidth="1"/>
    <col min="4" max="4" width="62.25390625" style="2" customWidth="1"/>
    <col min="5" max="5" width="98.75390625" style="2" customWidth="1"/>
    <col min="6" max="16384" width="0.875" style="2" customWidth="1"/>
  </cols>
  <sheetData>
    <row r="1" spans="1:3" s="1" customFormat="1" ht="60" customHeight="1">
      <c r="A1" s="124" t="s">
        <v>354</v>
      </c>
      <c r="B1" s="124"/>
      <c r="C1" s="124"/>
    </row>
    <row r="2" spans="1:4" s="3" customFormat="1" ht="52.5" customHeight="1" thickBot="1">
      <c r="A2" s="41" t="s">
        <v>12</v>
      </c>
      <c r="B2" s="42" t="s">
        <v>15</v>
      </c>
      <c r="C2" s="42" t="s">
        <v>16</v>
      </c>
      <c r="D2" s="10"/>
    </row>
    <row r="3" spans="1:3" s="9" customFormat="1" ht="57.75" customHeight="1" hidden="1">
      <c r="A3" s="24" t="s">
        <v>17</v>
      </c>
      <c r="B3" s="25" t="s">
        <v>1</v>
      </c>
      <c r="C3" s="26" t="s">
        <v>46</v>
      </c>
    </row>
    <row r="4" spans="1:3" s="9" customFormat="1" ht="33.75" customHeight="1" hidden="1" thickBot="1">
      <c r="A4" s="27" t="s">
        <v>18</v>
      </c>
      <c r="B4" s="28" t="s">
        <v>19</v>
      </c>
      <c r="C4" s="29" t="s">
        <v>46</v>
      </c>
    </row>
    <row r="5" spans="1:4" s="9" customFormat="1" ht="75.75" customHeight="1">
      <c r="A5" s="98" t="s">
        <v>20</v>
      </c>
      <c r="B5" s="99" t="s">
        <v>2</v>
      </c>
      <c r="C5" s="100">
        <f>'форма 1.3.'!D5</f>
        <v>0</v>
      </c>
      <c r="D5" s="125"/>
    </row>
    <row r="6" spans="1:4" s="9" customFormat="1" ht="65.25" customHeight="1">
      <c r="A6" s="85" t="s">
        <v>21</v>
      </c>
      <c r="B6" s="101" t="s">
        <v>3</v>
      </c>
      <c r="C6" s="102">
        <f>'форма 1.3.'!D6</f>
        <v>0</v>
      </c>
      <c r="D6" s="126"/>
    </row>
    <row r="7" spans="1:4" s="9" customFormat="1" ht="59.25" customHeight="1" thickBot="1">
      <c r="A7" s="86" t="s">
        <v>22</v>
      </c>
      <c r="B7" s="103" t="s">
        <v>47</v>
      </c>
      <c r="C7" s="104">
        <f>0.5*'форма 3.1'!B6+0.5*'форма 3.2'!B6</f>
        <v>1</v>
      </c>
      <c r="D7" s="11"/>
    </row>
    <row r="8" spans="1:4" s="9" customFormat="1" ht="88.5" customHeight="1" thickBot="1">
      <c r="A8" s="30" t="s">
        <v>23</v>
      </c>
      <c r="B8" s="31" t="s">
        <v>24</v>
      </c>
      <c r="C8" s="84" t="s">
        <v>51</v>
      </c>
      <c r="D8" s="9">
        <v>0.8975</v>
      </c>
    </row>
    <row r="9" spans="1:3" s="9" customFormat="1" ht="45.75" customHeight="1" thickBot="1">
      <c r="A9" s="33" t="s">
        <v>25</v>
      </c>
      <c r="B9" s="34" t="s">
        <v>26</v>
      </c>
      <c r="C9" s="32" t="s">
        <v>240</v>
      </c>
    </row>
    <row r="10" spans="1:4" s="9" customFormat="1" ht="57" customHeight="1">
      <c r="A10" s="87" t="s">
        <v>27</v>
      </c>
      <c r="B10" s="88" t="s">
        <v>26</v>
      </c>
      <c r="C10" s="89">
        <v>1</v>
      </c>
      <c r="D10" s="115" t="s">
        <v>241</v>
      </c>
    </row>
    <row r="11" spans="1:4" s="9" customFormat="1" ht="31.5" customHeight="1" hidden="1">
      <c r="A11" s="90" t="s">
        <v>28</v>
      </c>
      <c r="B11" s="91" t="s">
        <v>26</v>
      </c>
      <c r="C11" s="92"/>
      <c r="D11" s="114"/>
    </row>
    <row r="12" spans="1:4" s="9" customFormat="1" ht="29.25" customHeight="1" hidden="1">
      <c r="A12" s="90" t="s">
        <v>29</v>
      </c>
      <c r="B12" s="91" t="s">
        <v>26</v>
      </c>
      <c r="C12" s="92"/>
      <c r="D12" s="114"/>
    </row>
    <row r="13" spans="1:4" s="9" customFormat="1" ht="54.75" customHeight="1">
      <c r="A13" s="93" t="s">
        <v>30</v>
      </c>
      <c r="B13" s="91" t="s">
        <v>31</v>
      </c>
      <c r="C13" s="92">
        <v>1.26486</v>
      </c>
      <c r="D13" s="115" t="s">
        <v>241</v>
      </c>
    </row>
    <row r="14" spans="1:4" s="9" customFormat="1" ht="56.25" customHeight="1" thickBot="1">
      <c r="A14" s="94" t="s">
        <v>32</v>
      </c>
      <c r="B14" s="95" t="s">
        <v>31</v>
      </c>
      <c r="C14" s="96">
        <v>0.89884</v>
      </c>
      <c r="D14" s="115" t="s">
        <v>241</v>
      </c>
    </row>
    <row r="15" spans="1:3" s="9" customFormat="1" ht="45" customHeight="1" hidden="1" thickBot="1">
      <c r="A15" s="36" t="s">
        <v>33</v>
      </c>
      <c r="B15" s="37" t="s">
        <v>34</v>
      </c>
      <c r="C15" s="38"/>
    </row>
    <row r="16" spans="1:5" s="9" customFormat="1" ht="96.75" customHeight="1">
      <c r="A16" s="105" t="s">
        <v>35</v>
      </c>
      <c r="B16" s="106" t="s">
        <v>56</v>
      </c>
      <c r="C16" s="109">
        <f>IF(AND(C5&gt;C13*(1-D16),C5&lt;=C13*(1+D16))=TRUE,0,IF(C5&gt;C13*(1+D16),-1,IF(C5&lt;=C13*(1-D16),1)))</f>
        <v>1</v>
      </c>
      <c r="D16" s="118">
        <v>0.3</v>
      </c>
      <c r="E16" s="116" t="s">
        <v>249</v>
      </c>
    </row>
    <row r="17" spans="1:5" s="9" customFormat="1" ht="96.75" customHeight="1">
      <c r="A17" s="107" t="s">
        <v>36</v>
      </c>
      <c r="B17" s="108" t="s">
        <v>34</v>
      </c>
      <c r="C17" s="109">
        <f>IF(AND(C6&gt;C14*(1-D17),C6&lt;=C14*(1+D17))=TRUE,0,IF(C6&gt;C14*(1+D17),-1,IF(C6&lt;=C14*(1-D17),1)))</f>
        <v>1</v>
      </c>
      <c r="D17" s="118">
        <v>0.3</v>
      </c>
      <c r="E17" s="117" t="s">
        <v>247</v>
      </c>
    </row>
    <row r="18" spans="1:5" s="9" customFormat="1" ht="76.5" customHeight="1" hidden="1">
      <c r="A18" s="107" t="s">
        <v>37</v>
      </c>
      <c r="B18" s="108" t="s">
        <v>34</v>
      </c>
      <c r="C18" s="109"/>
      <c r="D18" s="118"/>
      <c r="E18" s="116" t="s">
        <v>248</v>
      </c>
    </row>
    <row r="19" spans="1:5" s="9" customFormat="1" ht="57" customHeight="1">
      <c r="A19" s="107" t="s">
        <v>38</v>
      </c>
      <c r="B19" s="108" t="s">
        <v>55</v>
      </c>
      <c r="C19" s="109">
        <f>IF(AND(C7&gt;C10*(1-D19),C7&lt;=C10*(1+D19))=TRUE,0,IF(C7&gt;C10*(1+D19),-1,IF(C7&lt;=C10*(1-D19),1)))</f>
        <v>0</v>
      </c>
      <c r="D19" s="118">
        <v>0.3</v>
      </c>
      <c r="E19" s="117" t="s">
        <v>248</v>
      </c>
    </row>
    <row r="20" spans="1:3" s="9" customFormat="1" ht="47.25" customHeight="1" hidden="1">
      <c r="A20" s="107" t="s">
        <v>39</v>
      </c>
      <c r="B20" s="108" t="s">
        <v>34</v>
      </c>
      <c r="C20" s="110"/>
    </row>
    <row r="21" spans="1:4" s="9" customFormat="1" ht="117" customHeight="1" thickBot="1">
      <c r="A21" s="111" t="s">
        <v>40</v>
      </c>
      <c r="B21" s="112" t="s">
        <v>54</v>
      </c>
      <c r="C21" s="113">
        <v>0</v>
      </c>
      <c r="D21" s="97" t="s">
        <v>242</v>
      </c>
    </row>
    <row r="22" ht="15">
      <c r="D22" s="7"/>
    </row>
    <row r="23" spans="1:4" s="5" customFormat="1" ht="13.5" customHeight="1">
      <c r="A23" s="6"/>
      <c r="B23" s="6"/>
      <c r="C23" s="6"/>
      <c r="D23" s="12"/>
    </row>
    <row r="24" ht="24" customHeight="1"/>
    <row r="25" spans="1:2" ht="15">
      <c r="A25" s="2" t="s">
        <v>359</v>
      </c>
      <c r="B25" s="2" t="s">
        <v>360</v>
      </c>
    </row>
  </sheetData>
  <sheetProtection/>
  <mergeCells count="2">
    <mergeCell ref="A1:C1"/>
    <mergeCell ref="D5:D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8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zoomScalePageLayoutView="0" workbookViewId="0" topLeftCell="A1">
      <selection activeCell="D4" sqref="D4"/>
    </sheetView>
  </sheetViews>
  <sheetFormatPr defaultColWidth="0.875" defaultRowHeight="12.75"/>
  <cols>
    <col min="1" max="1" width="33.375" style="2" customWidth="1"/>
    <col min="2" max="2" width="17.75390625" style="2" customWidth="1"/>
    <col min="3" max="3" width="24.25390625" style="2" customWidth="1"/>
    <col min="4" max="4" width="55.75390625" style="2" customWidth="1"/>
    <col min="5" max="16384" width="0.875" style="2" customWidth="1"/>
  </cols>
  <sheetData>
    <row r="1" spans="1:3" s="1" customFormat="1" ht="78" customHeight="1">
      <c r="A1" s="127" t="s">
        <v>365</v>
      </c>
      <c r="B1" s="127"/>
      <c r="C1" s="127"/>
    </row>
    <row r="2" spans="1:3" s="9" customFormat="1" ht="66.75" customHeight="1">
      <c r="A2" s="43" t="s">
        <v>52</v>
      </c>
      <c r="B2" s="40" t="s">
        <v>41</v>
      </c>
      <c r="C2" s="40" t="s">
        <v>16</v>
      </c>
    </row>
    <row r="3" spans="1:3" s="3" customFormat="1" ht="51" customHeight="1" hidden="1">
      <c r="A3" s="44" t="s">
        <v>42</v>
      </c>
      <c r="B3" s="28" t="s">
        <v>43</v>
      </c>
      <c r="C3" s="45" t="s">
        <v>53</v>
      </c>
    </row>
    <row r="4" spans="1:3" s="3" customFormat="1" ht="56.25" customHeight="1">
      <c r="A4" s="27" t="s">
        <v>35</v>
      </c>
      <c r="B4" s="46" t="s">
        <v>44</v>
      </c>
      <c r="C4" s="35">
        <f>'форма 4.1'!C16</f>
        <v>1</v>
      </c>
    </row>
    <row r="5" spans="1:3" s="3" customFormat="1" ht="53.25" customHeight="1">
      <c r="A5" s="27" t="s">
        <v>36</v>
      </c>
      <c r="B5" s="46" t="s">
        <v>44</v>
      </c>
      <c r="C5" s="35">
        <f>'форма 4.1'!C16</f>
        <v>1</v>
      </c>
    </row>
    <row r="6" spans="1:3" s="3" customFormat="1" ht="43.5" customHeight="1" hidden="1">
      <c r="A6" s="27" t="s">
        <v>45</v>
      </c>
      <c r="B6" s="46" t="s">
        <v>44</v>
      </c>
      <c r="C6" s="35" t="s">
        <v>46</v>
      </c>
    </row>
    <row r="7" spans="1:3" s="3" customFormat="1" ht="53.25" customHeight="1">
      <c r="A7" s="27" t="s">
        <v>58</v>
      </c>
      <c r="B7" s="46" t="s">
        <v>44</v>
      </c>
      <c r="C7" s="35">
        <f>'форма 4.1'!C19</f>
        <v>0</v>
      </c>
    </row>
    <row r="8" spans="1:3" s="3" customFormat="1" ht="47.25" customHeight="1" hidden="1">
      <c r="A8" s="27" t="s">
        <v>62</v>
      </c>
      <c r="B8" s="46" t="s">
        <v>44</v>
      </c>
      <c r="C8" s="39" t="s">
        <v>51</v>
      </c>
    </row>
    <row r="9" spans="1:3" s="3" customFormat="1" ht="62.25" customHeight="1">
      <c r="A9" s="27" t="s">
        <v>57</v>
      </c>
      <c r="B9" s="46" t="s">
        <v>44</v>
      </c>
      <c r="C9" s="35">
        <f>'форма 4.1'!C21</f>
        <v>0</v>
      </c>
    </row>
    <row r="10" spans="1:4" s="3" customFormat="1" ht="55.5" customHeight="1">
      <c r="A10" s="67" t="s">
        <v>63</v>
      </c>
      <c r="B10" s="47" t="s">
        <v>54</v>
      </c>
      <c r="C10" s="48">
        <f>0.3*C4+0.3*C5+0.3*C7+0.1*C9</f>
        <v>0.6</v>
      </c>
      <c r="D10" s="10"/>
    </row>
    <row r="11" ht="28.5" customHeight="1"/>
    <row r="12" spans="2:3" ht="32.25" customHeight="1">
      <c r="B12" s="19"/>
      <c r="C12" s="13"/>
    </row>
    <row r="13" spans="1:4" ht="15">
      <c r="A13" s="2" t="s">
        <v>359</v>
      </c>
      <c r="B13" s="7" t="s">
        <v>360</v>
      </c>
      <c r="C13" s="17"/>
      <c r="D13" s="7"/>
    </row>
    <row r="14" spans="2:4" ht="15">
      <c r="B14" s="7"/>
      <c r="C14" s="14"/>
      <c r="D14" s="7"/>
    </row>
    <row r="15" spans="2:4" ht="15">
      <c r="B15" s="7"/>
      <c r="C15" s="15"/>
      <c r="D15" s="7"/>
    </row>
    <row r="16" ht="15">
      <c r="C16" s="16"/>
    </row>
  </sheetData>
  <sheetProtection/>
  <mergeCells count="1">
    <mergeCell ref="A1:C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zoomScalePageLayoutView="0" workbookViewId="0" topLeftCell="A1">
      <selection activeCell="A4" sqref="A4:T4"/>
    </sheetView>
  </sheetViews>
  <sheetFormatPr defaultColWidth="9.00390625" defaultRowHeight="12.75"/>
  <cols>
    <col min="6" max="7" width="10.625" style="0" customWidth="1"/>
  </cols>
  <sheetData>
    <row r="1" spans="1:27" ht="16.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6.5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1"/>
      <c r="S2" s="50">
        <v>2020</v>
      </c>
      <c r="T2" s="49" t="s">
        <v>113</v>
      </c>
      <c r="U2" s="49"/>
      <c r="V2" s="49"/>
      <c r="W2" s="52"/>
      <c r="X2" s="52"/>
      <c r="Y2" s="52"/>
      <c r="Z2" s="52"/>
      <c r="AA2" s="52"/>
    </row>
    <row r="3" spans="1:27" ht="12.75">
      <c r="A3" s="129" t="s">
        <v>364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49"/>
      <c r="V3" s="49"/>
      <c r="W3" s="52"/>
      <c r="X3" s="52"/>
      <c r="Y3" s="52"/>
      <c r="Z3" s="52"/>
      <c r="AA3" s="52"/>
    </row>
    <row r="4" spans="1:27" ht="15">
      <c r="A4" s="130" t="s">
        <v>65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53"/>
      <c r="V4" s="53"/>
      <c r="W4" s="53"/>
      <c r="X4" s="53"/>
      <c r="Y4" s="53"/>
      <c r="Z4" s="53"/>
      <c r="AA4" s="53"/>
    </row>
    <row r="5" spans="1:27" ht="19.5" thickBot="1">
      <c r="A5" s="54"/>
      <c r="B5" s="54"/>
      <c r="C5" s="54"/>
      <c r="D5" s="54"/>
      <c r="E5" s="54"/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9"/>
      <c r="T5" s="49"/>
      <c r="U5" s="49"/>
      <c r="V5" s="49"/>
      <c r="W5" s="49"/>
      <c r="X5" s="49"/>
      <c r="Y5" s="49"/>
      <c r="Z5" s="49"/>
      <c r="AA5" s="49"/>
    </row>
    <row r="6" spans="1:27" ht="34.5" customHeight="1" thickBot="1">
      <c r="A6" s="132" t="s">
        <v>66</v>
      </c>
      <c r="B6" s="133"/>
      <c r="C6" s="133"/>
      <c r="D6" s="133"/>
      <c r="E6" s="133"/>
      <c r="F6" s="133"/>
      <c r="G6" s="133"/>
      <c r="H6" s="133"/>
      <c r="I6" s="134"/>
      <c r="J6" s="133" t="s">
        <v>67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  <c r="W6" s="135" t="s">
        <v>68</v>
      </c>
      <c r="X6" s="139" t="s">
        <v>69</v>
      </c>
      <c r="Y6" s="140"/>
      <c r="Z6" s="141"/>
      <c r="AA6" s="137" t="s">
        <v>70</v>
      </c>
    </row>
    <row r="7" spans="1:27" ht="43.5" customHeight="1" thickBot="1">
      <c r="A7" s="135" t="s">
        <v>71</v>
      </c>
      <c r="B7" s="135" t="s">
        <v>72</v>
      </c>
      <c r="C7" s="135" t="s">
        <v>73</v>
      </c>
      <c r="D7" s="135" t="s">
        <v>74</v>
      </c>
      <c r="E7" s="135" t="s">
        <v>75</v>
      </c>
      <c r="F7" s="135" t="s">
        <v>76</v>
      </c>
      <c r="G7" s="135" t="s">
        <v>77</v>
      </c>
      <c r="H7" s="135" t="s">
        <v>78</v>
      </c>
      <c r="I7" s="135" t="s">
        <v>79</v>
      </c>
      <c r="J7" s="137" t="s">
        <v>80</v>
      </c>
      <c r="K7" s="135" t="s">
        <v>81</v>
      </c>
      <c r="L7" s="135" t="s">
        <v>82</v>
      </c>
      <c r="M7" s="132" t="s">
        <v>83</v>
      </c>
      <c r="N7" s="133"/>
      <c r="O7" s="133"/>
      <c r="P7" s="133"/>
      <c r="Q7" s="133"/>
      <c r="R7" s="133"/>
      <c r="S7" s="133"/>
      <c r="T7" s="133"/>
      <c r="U7" s="134"/>
      <c r="V7" s="135" t="s">
        <v>84</v>
      </c>
      <c r="W7" s="136"/>
      <c r="X7" s="142"/>
      <c r="Y7" s="143"/>
      <c r="Z7" s="144"/>
      <c r="AA7" s="138"/>
    </row>
    <row r="8" spans="1:27" ht="54.75" customHeight="1" thickBot="1">
      <c r="A8" s="136"/>
      <c r="B8" s="136"/>
      <c r="C8" s="136"/>
      <c r="D8" s="136"/>
      <c r="E8" s="136"/>
      <c r="F8" s="136"/>
      <c r="G8" s="136"/>
      <c r="H8" s="136"/>
      <c r="I8" s="136"/>
      <c r="J8" s="138"/>
      <c r="K8" s="136"/>
      <c r="L8" s="136"/>
      <c r="M8" s="135" t="s">
        <v>85</v>
      </c>
      <c r="N8" s="132" t="s">
        <v>86</v>
      </c>
      <c r="O8" s="133"/>
      <c r="P8" s="134"/>
      <c r="Q8" s="132" t="s">
        <v>87</v>
      </c>
      <c r="R8" s="133"/>
      <c r="S8" s="133"/>
      <c r="T8" s="134"/>
      <c r="U8" s="135" t="s">
        <v>88</v>
      </c>
      <c r="V8" s="136"/>
      <c r="W8" s="136"/>
      <c r="X8" s="135" t="s">
        <v>89</v>
      </c>
      <c r="Y8" s="135" t="s">
        <v>90</v>
      </c>
      <c r="Z8" s="135" t="s">
        <v>91</v>
      </c>
      <c r="AA8" s="138"/>
    </row>
    <row r="9" spans="1:27" ht="336.75" customHeight="1" thickBot="1">
      <c r="A9" s="136"/>
      <c r="B9" s="136"/>
      <c r="C9" s="136"/>
      <c r="D9" s="136"/>
      <c r="E9" s="136"/>
      <c r="F9" s="136"/>
      <c r="G9" s="136"/>
      <c r="H9" s="136"/>
      <c r="I9" s="136"/>
      <c r="J9" s="138"/>
      <c r="K9" s="136"/>
      <c r="L9" s="136"/>
      <c r="M9" s="136"/>
      <c r="N9" s="56" t="s">
        <v>92</v>
      </c>
      <c r="O9" s="56" t="s">
        <v>93</v>
      </c>
      <c r="P9" s="56" t="s">
        <v>94</v>
      </c>
      <c r="Q9" s="56" t="s">
        <v>95</v>
      </c>
      <c r="R9" s="56" t="s">
        <v>96</v>
      </c>
      <c r="S9" s="56" t="s">
        <v>97</v>
      </c>
      <c r="T9" s="56" t="s">
        <v>98</v>
      </c>
      <c r="U9" s="136"/>
      <c r="V9" s="136"/>
      <c r="W9" s="136"/>
      <c r="X9" s="136"/>
      <c r="Y9" s="136"/>
      <c r="Z9" s="136"/>
      <c r="AA9" s="138"/>
    </row>
    <row r="10" spans="1:27" ht="13.5" thickBot="1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7">
        <v>21</v>
      </c>
      <c r="V10" s="57">
        <v>22</v>
      </c>
      <c r="W10" s="57">
        <v>23</v>
      </c>
      <c r="X10" s="57">
        <v>24</v>
      </c>
      <c r="Y10" s="57">
        <v>25</v>
      </c>
      <c r="Z10" s="57">
        <v>26</v>
      </c>
      <c r="AA10" s="57">
        <v>27</v>
      </c>
    </row>
    <row r="11" spans="1:27" ht="38.25">
      <c r="A11" s="163">
        <v>1</v>
      </c>
      <c r="B11" s="163" t="s">
        <v>252</v>
      </c>
      <c r="C11" s="163" t="s">
        <v>253</v>
      </c>
      <c r="D11" s="163" t="s">
        <v>254</v>
      </c>
      <c r="E11" s="163">
        <v>6</v>
      </c>
      <c r="F11" s="163" t="s">
        <v>255</v>
      </c>
      <c r="G11" s="163" t="s">
        <v>256</v>
      </c>
      <c r="H11" s="163" t="s">
        <v>257</v>
      </c>
      <c r="I11" s="163">
        <v>0</v>
      </c>
      <c r="J11" s="163"/>
      <c r="K11" s="163"/>
      <c r="L11" s="163"/>
      <c r="M11" s="163">
        <f>N11+O11+P11+Q11+R11+S11+T11</f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/>
      <c r="V11" s="163">
        <v>0</v>
      </c>
      <c r="W11" s="163"/>
      <c r="X11" s="163" t="s">
        <v>258</v>
      </c>
      <c r="Y11" s="163"/>
      <c r="Z11" s="163"/>
      <c r="AA11" s="163">
        <v>1</v>
      </c>
    </row>
    <row r="12" spans="1:27" ht="38.25">
      <c r="A12" s="163">
        <v>2</v>
      </c>
      <c r="B12" s="163" t="s">
        <v>252</v>
      </c>
      <c r="C12" s="163" t="s">
        <v>253</v>
      </c>
      <c r="D12" s="163" t="s">
        <v>254</v>
      </c>
      <c r="E12" s="163">
        <v>6</v>
      </c>
      <c r="F12" s="163" t="s">
        <v>259</v>
      </c>
      <c r="G12" s="163" t="s">
        <v>260</v>
      </c>
      <c r="H12" s="163" t="s">
        <v>257</v>
      </c>
      <c r="I12" s="163">
        <v>0</v>
      </c>
      <c r="J12" s="163"/>
      <c r="K12" s="163"/>
      <c r="L12" s="163"/>
      <c r="M12" s="163">
        <f aca="true" t="shared" si="0" ref="M12:M48">N12+O12+P12+Q12+R12+S12+T12</f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/>
      <c r="V12" s="163">
        <v>0</v>
      </c>
      <c r="W12" s="163"/>
      <c r="X12" s="163" t="s">
        <v>258</v>
      </c>
      <c r="Y12" s="163"/>
      <c r="Z12" s="163"/>
      <c r="AA12" s="163">
        <v>1</v>
      </c>
    </row>
    <row r="13" spans="1:27" ht="38.25">
      <c r="A13" s="167">
        <v>3</v>
      </c>
      <c r="B13" s="163" t="s">
        <v>252</v>
      </c>
      <c r="C13" s="165" t="s">
        <v>261</v>
      </c>
      <c r="D13" s="165" t="s">
        <v>262</v>
      </c>
      <c r="E13" s="165">
        <v>6</v>
      </c>
      <c r="F13" s="165" t="s">
        <v>263</v>
      </c>
      <c r="G13" s="165" t="s">
        <v>264</v>
      </c>
      <c r="H13" s="165" t="s">
        <v>257</v>
      </c>
      <c r="I13" s="165">
        <v>0</v>
      </c>
      <c r="J13" s="165"/>
      <c r="K13" s="165"/>
      <c r="L13" s="165"/>
      <c r="M13" s="163">
        <f t="shared" si="0"/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/>
      <c r="V13" s="165">
        <v>0</v>
      </c>
      <c r="W13" s="165"/>
      <c r="X13" s="165" t="s">
        <v>258</v>
      </c>
      <c r="Y13" s="165"/>
      <c r="Z13" s="165"/>
      <c r="AA13" s="165">
        <v>1</v>
      </c>
    </row>
    <row r="14" spans="1:27" ht="38.25">
      <c r="A14" s="163">
        <v>4</v>
      </c>
      <c r="B14" s="164" t="s">
        <v>252</v>
      </c>
      <c r="C14" s="68" t="s">
        <v>253</v>
      </c>
      <c r="D14" s="68" t="s">
        <v>265</v>
      </c>
      <c r="E14" s="68">
        <v>6</v>
      </c>
      <c r="F14" s="166" t="s">
        <v>266</v>
      </c>
      <c r="G14" s="166" t="s">
        <v>267</v>
      </c>
      <c r="H14" s="166" t="s">
        <v>257</v>
      </c>
      <c r="I14" s="166">
        <v>0</v>
      </c>
      <c r="J14" s="166"/>
      <c r="K14" s="166"/>
      <c r="L14" s="166"/>
      <c r="M14" s="163">
        <f t="shared" si="0"/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/>
      <c r="V14" s="166">
        <v>0</v>
      </c>
      <c r="W14" s="166"/>
      <c r="X14" s="166" t="s">
        <v>258</v>
      </c>
      <c r="Y14" s="166"/>
      <c r="Z14" s="166"/>
      <c r="AA14" s="166">
        <v>1</v>
      </c>
    </row>
    <row r="15" spans="1:27" ht="38.25">
      <c r="A15" s="167">
        <v>5</v>
      </c>
      <c r="B15" s="164" t="s">
        <v>252</v>
      </c>
      <c r="C15" s="165" t="s">
        <v>261</v>
      </c>
      <c r="D15" s="165" t="s">
        <v>262</v>
      </c>
      <c r="E15" s="165">
        <v>6</v>
      </c>
      <c r="F15" s="165" t="s">
        <v>268</v>
      </c>
      <c r="G15" s="165" t="s">
        <v>270</v>
      </c>
      <c r="H15" s="165" t="s">
        <v>257</v>
      </c>
      <c r="I15" s="165">
        <v>0</v>
      </c>
      <c r="J15" s="165"/>
      <c r="K15" s="165"/>
      <c r="L15" s="165"/>
      <c r="M15" s="163">
        <f t="shared" si="0"/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/>
      <c r="V15" s="165">
        <v>0</v>
      </c>
      <c r="W15" s="165"/>
      <c r="X15" s="165" t="s">
        <v>258</v>
      </c>
      <c r="Y15" s="165"/>
      <c r="Z15" s="165"/>
      <c r="AA15" s="165">
        <v>1</v>
      </c>
    </row>
    <row r="16" spans="1:27" ht="38.25">
      <c r="A16" s="163">
        <v>6</v>
      </c>
      <c r="B16" s="164" t="s">
        <v>252</v>
      </c>
      <c r="C16" s="68" t="s">
        <v>253</v>
      </c>
      <c r="D16" s="68" t="s">
        <v>269</v>
      </c>
      <c r="E16" s="68">
        <v>6</v>
      </c>
      <c r="F16" s="165" t="s">
        <v>271</v>
      </c>
      <c r="G16" s="165" t="s">
        <v>272</v>
      </c>
      <c r="H16" s="165" t="s">
        <v>257</v>
      </c>
      <c r="I16" s="165">
        <v>0</v>
      </c>
      <c r="J16" s="165"/>
      <c r="K16" s="165"/>
      <c r="L16" s="165"/>
      <c r="M16" s="163">
        <f t="shared" si="0"/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/>
      <c r="V16" s="165">
        <v>0</v>
      </c>
      <c r="W16" s="165"/>
      <c r="X16" s="165" t="s">
        <v>258</v>
      </c>
      <c r="Y16" s="165"/>
      <c r="Z16" s="165"/>
      <c r="AA16" s="165">
        <v>1</v>
      </c>
    </row>
    <row r="17" spans="1:27" ht="38.25">
      <c r="A17" s="167">
        <v>7</v>
      </c>
      <c r="B17" s="164" t="s">
        <v>252</v>
      </c>
      <c r="C17" s="68" t="s">
        <v>253</v>
      </c>
      <c r="D17" s="68" t="s">
        <v>303</v>
      </c>
      <c r="E17" s="68">
        <v>0.4</v>
      </c>
      <c r="F17" s="165" t="s">
        <v>273</v>
      </c>
      <c r="G17" s="165" t="s">
        <v>274</v>
      </c>
      <c r="H17" s="165" t="s">
        <v>257</v>
      </c>
      <c r="I17" s="165">
        <v>0</v>
      </c>
      <c r="J17" s="165"/>
      <c r="K17" s="165"/>
      <c r="L17" s="165"/>
      <c r="M17" s="163">
        <f t="shared" si="0"/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/>
      <c r="V17" s="165">
        <v>0</v>
      </c>
      <c r="W17" s="165"/>
      <c r="X17" s="165" t="s">
        <v>258</v>
      </c>
      <c r="Y17" s="165"/>
      <c r="Z17" s="165"/>
      <c r="AA17" s="165">
        <v>1</v>
      </c>
    </row>
    <row r="18" spans="1:27" ht="38.25">
      <c r="A18" s="163">
        <v>8</v>
      </c>
      <c r="B18" s="164" t="s">
        <v>252</v>
      </c>
      <c r="C18" s="165" t="s">
        <v>261</v>
      </c>
      <c r="D18" s="165" t="s">
        <v>262</v>
      </c>
      <c r="E18" s="165">
        <v>6</v>
      </c>
      <c r="F18" s="165" t="s">
        <v>275</v>
      </c>
      <c r="G18" s="165" t="s">
        <v>279</v>
      </c>
      <c r="H18" s="165" t="s">
        <v>257</v>
      </c>
      <c r="I18" s="165">
        <v>0</v>
      </c>
      <c r="J18" s="165"/>
      <c r="K18" s="165"/>
      <c r="L18" s="165"/>
      <c r="M18" s="163">
        <f t="shared" si="0"/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/>
      <c r="V18" s="165">
        <v>0</v>
      </c>
      <c r="W18" s="165"/>
      <c r="X18" s="165" t="s">
        <v>258</v>
      </c>
      <c r="Y18" s="165"/>
      <c r="Z18" s="165"/>
      <c r="AA18" s="165">
        <v>1</v>
      </c>
    </row>
    <row r="19" spans="1:27" ht="38.25">
      <c r="A19" s="167">
        <v>9</v>
      </c>
      <c r="B19" s="164" t="s">
        <v>252</v>
      </c>
      <c r="C19" s="68" t="s">
        <v>253</v>
      </c>
      <c r="D19" s="68" t="s">
        <v>276</v>
      </c>
      <c r="E19" s="68">
        <v>6</v>
      </c>
      <c r="F19" s="165" t="s">
        <v>277</v>
      </c>
      <c r="G19" s="165" t="s">
        <v>278</v>
      </c>
      <c r="H19" s="165" t="s">
        <v>257</v>
      </c>
      <c r="I19" s="165">
        <v>0</v>
      </c>
      <c r="J19" s="165"/>
      <c r="K19" s="165"/>
      <c r="L19" s="165"/>
      <c r="M19" s="163">
        <f t="shared" si="0"/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/>
      <c r="V19" s="165">
        <v>0</v>
      </c>
      <c r="W19" s="165"/>
      <c r="X19" s="165" t="s">
        <v>258</v>
      </c>
      <c r="Y19" s="165"/>
      <c r="Z19" s="165"/>
      <c r="AA19" s="165">
        <v>1</v>
      </c>
    </row>
    <row r="20" spans="1:27" ht="38.25">
      <c r="A20" s="163">
        <v>10</v>
      </c>
      <c r="B20" s="164" t="s">
        <v>252</v>
      </c>
      <c r="C20" s="68" t="s">
        <v>253</v>
      </c>
      <c r="D20" s="68" t="s">
        <v>303</v>
      </c>
      <c r="E20" s="68">
        <v>0.4</v>
      </c>
      <c r="F20" s="165" t="s">
        <v>280</v>
      </c>
      <c r="G20" s="165" t="s">
        <v>281</v>
      </c>
      <c r="H20" s="165" t="s">
        <v>257</v>
      </c>
      <c r="I20" s="165">
        <v>0</v>
      </c>
      <c r="J20" s="165"/>
      <c r="K20" s="165"/>
      <c r="L20" s="165"/>
      <c r="M20" s="163">
        <f t="shared" si="0"/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/>
      <c r="V20" s="165">
        <v>0</v>
      </c>
      <c r="W20" s="165"/>
      <c r="X20" s="165" t="s">
        <v>258</v>
      </c>
      <c r="Y20" s="165"/>
      <c r="Z20" s="165"/>
      <c r="AA20" s="165">
        <v>1</v>
      </c>
    </row>
    <row r="21" spans="1:27" ht="38.25">
      <c r="A21" s="167">
        <v>11</v>
      </c>
      <c r="B21" s="164" t="s">
        <v>252</v>
      </c>
      <c r="C21" s="165" t="s">
        <v>261</v>
      </c>
      <c r="D21" s="165" t="s">
        <v>262</v>
      </c>
      <c r="E21" s="165">
        <v>6</v>
      </c>
      <c r="F21" s="165" t="s">
        <v>285</v>
      </c>
      <c r="G21" s="165" t="s">
        <v>286</v>
      </c>
      <c r="H21" s="165" t="s">
        <v>257</v>
      </c>
      <c r="I21" s="165">
        <v>0</v>
      </c>
      <c r="J21" s="165"/>
      <c r="K21" s="165"/>
      <c r="L21" s="165"/>
      <c r="M21" s="163">
        <f t="shared" si="0"/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65"/>
      <c r="V21" s="165">
        <v>0</v>
      </c>
      <c r="W21" s="165"/>
      <c r="X21" s="165" t="s">
        <v>258</v>
      </c>
      <c r="Y21" s="165"/>
      <c r="Z21" s="165"/>
      <c r="AA21" s="165">
        <v>1</v>
      </c>
    </row>
    <row r="22" spans="1:27" ht="38.25">
      <c r="A22" s="163">
        <v>12</v>
      </c>
      <c r="B22" s="164" t="s">
        <v>252</v>
      </c>
      <c r="C22" s="68" t="s">
        <v>282</v>
      </c>
      <c r="D22" s="68" t="s">
        <v>283</v>
      </c>
      <c r="E22" s="68">
        <v>6</v>
      </c>
      <c r="F22" s="165" t="s">
        <v>284</v>
      </c>
      <c r="G22" s="165" t="s">
        <v>287</v>
      </c>
      <c r="H22" s="165" t="s">
        <v>257</v>
      </c>
      <c r="I22" s="165">
        <v>0</v>
      </c>
      <c r="J22" s="165"/>
      <c r="K22" s="165"/>
      <c r="L22" s="165"/>
      <c r="M22" s="163">
        <f t="shared" si="0"/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/>
      <c r="V22" s="165">
        <v>0</v>
      </c>
      <c r="W22" s="165"/>
      <c r="X22" s="165" t="s">
        <v>258</v>
      </c>
      <c r="Y22" s="165"/>
      <c r="Z22" s="165"/>
      <c r="AA22" s="165">
        <v>1</v>
      </c>
    </row>
    <row r="23" spans="1:27" ht="38.25">
      <c r="A23" s="167">
        <v>13</v>
      </c>
      <c r="B23" s="164" t="s">
        <v>252</v>
      </c>
      <c r="C23" s="68" t="s">
        <v>282</v>
      </c>
      <c r="D23" s="68" t="s">
        <v>288</v>
      </c>
      <c r="E23" s="68">
        <v>10</v>
      </c>
      <c r="F23" s="165" t="s">
        <v>289</v>
      </c>
      <c r="G23" s="165" t="s">
        <v>290</v>
      </c>
      <c r="H23" s="165" t="s">
        <v>257</v>
      </c>
      <c r="I23" s="165">
        <v>0</v>
      </c>
      <c r="J23" s="165"/>
      <c r="K23" s="165"/>
      <c r="L23" s="165"/>
      <c r="M23" s="163">
        <f t="shared" si="0"/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/>
      <c r="V23" s="165">
        <v>0</v>
      </c>
      <c r="W23" s="165"/>
      <c r="X23" s="165" t="s">
        <v>258</v>
      </c>
      <c r="Y23" s="165"/>
      <c r="Z23" s="165"/>
      <c r="AA23" s="165">
        <v>1</v>
      </c>
    </row>
    <row r="24" spans="1:27" ht="38.25">
      <c r="A24" s="163">
        <v>14</v>
      </c>
      <c r="B24" s="164" t="s">
        <v>252</v>
      </c>
      <c r="C24" s="68" t="s">
        <v>253</v>
      </c>
      <c r="D24" s="68" t="s">
        <v>291</v>
      </c>
      <c r="E24" s="68">
        <v>6</v>
      </c>
      <c r="F24" s="165" t="s">
        <v>292</v>
      </c>
      <c r="G24" s="165" t="s">
        <v>293</v>
      </c>
      <c r="H24" s="165" t="s">
        <v>257</v>
      </c>
      <c r="I24" s="165">
        <v>0</v>
      </c>
      <c r="J24" s="165"/>
      <c r="K24" s="165"/>
      <c r="L24" s="165"/>
      <c r="M24" s="163">
        <f t="shared" si="0"/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/>
      <c r="V24" s="165">
        <v>0</v>
      </c>
      <c r="W24" s="165"/>
      <c r="X24" s="165" t="s">
        <v>258</v>
      </c>
      <c r="Y24" s="165"/>
      <c r="Z24" s="165"/>
      <c r="AA24" s="165">
        <v>1</v>
      </c>
    </row>
    <row r="25" spans="1:27" ht="38.25">
      <c r="A25" s="167">
        <v>15</v>
      </c>
      <c r="B25" s="164" t="s">
        <v>252</v>
      </c>
      <c r="C25" s="68" t="s">
        <v>253</v>
      </c>
      <c r="D25" s="68" t="s">
        <v>294</v>
      </c>
      <c r="E25" s="68">
        <v>6</v>
      </c>
      <c r="F25" s="165" t="s">
        <v>295</v>
      </c>
      <c r="G25" s="165" t="s">
        <v>296</v>
      </c>
      <c r="H25" s="165" t="s">
        <v>257</v>
      </c>
      <c r="I25" s="165">
        <v>0</v>
      </c>
      <c r="J25" s="165"/>
      <c r="K25" s="165"/>
      <c r="L25" s="165"/>
      <c r="M25" s="163">
        <f t="shared" si="0"/>
        <v>0</v>
      </c>
      <c r="N25" s="165">
        <v>0</v>
      </c>
      <c r="O25" s="165">
        <v>0</v>
      </c>
      <c r="P25" s="165">
        <v>0</v>
      </c>
      <c r="Q25" s="165">
        <v>0</v>
      </c>
      <c r="R25" s="165">
        <v>0</v>
      </c>
      <c r="S25" s="165">
        <v>0</v>
      </c>
      <c r="T25" s="165">
        <v>0</v>
      </c>
      <c r="U25" s="165"/>
      <c r="V25" s="165">
        <v>0</v>
      </c>
      <c r="W25" s="165"/>
      <c r="X25" s="165" t="s">
        <v>258</v>
      </c>
      <c r="Y25" s="165"/>
      <c r="Z25" s="165"/>
      <c r="AA25" s="165">
        <v>1</v>
      </c>
    </row>
    <row r="26" spans="1:27" ht="38.25">
      <c r="A26" s="163">
        <v>16</v>
      </c>
      <c r="B26" s="164" t="s">
        <v>252</v>
      </c>
      <c r="C26" s="68" t="s">
        <v>282</v>
      </c>
      <c r="D26" s="68" t="s">
        <v>283</v>
      </c>
      <c r="E26" s="68">
        <v>6</v>
      </c>
      <c r="F26" s="165" t="s">
        <v>297</v>
      </c>
      <c r="G26" s="165" t="s">
        <v>298</v>
      </c>
      <c r="H26" s="165" t="s">
        <v>257</v>
      </c>
      <c r="I26" s="165">
        <v>0</v>
      </c>
      <c r="J26" s="165"/>
      <c r="K26" s="165"/>
      <c r="L26" s="165"/>
      <c r="M26" s="163">
        <f t="shared" si="0"/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/>
      <c r="V26" s="165">
        <v>0</v>
      </c>
      <c r="W26" s="165"/>
      <c r="X26" s="165" t="s">
        <v>258</v>
      </c>
      <c r="Y26" s="165"/>
      <c r="Z26" s="165"/>
      <c r="AA26" s="165">
        <v>1</v>
      </c>
    </row>
    <row r="27" spans="1:27" ht="38.25">
      <c r="A27" s="167">
        <v>17</v>
      </c>
      <c r="B27" s="164" t="s">
        <v>252</v>
      </c>
      <c r="C27" s="68" t="s">
        <v>282</v>
      </c>
      <c r="D27" s="68" t="s">
        <v>288</v>
      </c>
      <c r="E27" s="68">
        <v>10</v>
      </c>
      <c r="F27" s="165" t="s">
        <v>299</v>
      </c>
      <c r="G27" s="165" t="s">
        <v>300</v>
      </c>
      <c r="H27" s="165" t="s">
        <v>257</v>
      </c>
      <c r="I27" s="165">
        <v>0</v>
      </c>
      <c r="J27" s="165"/>
      <c r="K27" s="165"/>
      <c r="L27" s="165"/>
      <c r="M27" s="163">
        <f t="shared" si="0"/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165">
        <v>0</v>
      </c>
      <c r="U27" s="165"/>
      <c r="V27" s="165">
        <v>0</v>
      </c>
      <c r="W27" s="165"/>
      <c r="X27" s="165" t="s">
        <v>258</v>
      </c>
      <c r="Y27" s="165"/>
      <c r="Z27" s="165"/>
      <c r="AA27" s="165">
        <v>1</v>
      </c>
    </row>
    <row r="28" spans="1:27" ht="38.25">
      <c r="A28" s="163">
        <v>18</v>
      </c>
      <c r="B28" s="164" t="s">
        <v>252</v>
      </c>
      <c r="C28" s="163" t="s">
        <v>253</v>
      </c>
      <c r="D28" s="163" t="s">
        <v>301</v>
      </c>
      <c r="E28" s="68">
        <v>0.4</v>
      </c>
      <c r="F28" s="165" t="s">
        <v>304</v>
      </c>
      <c r="G28" s="165" t="s">
        <v>305</v>
      </c>
      <c r="H28" s="165" t="s">
        <v>257</v>
      </c>
      <c r="I28" s="165">
        <v>0</v>
      </c>
      <c r="J28" s="165"/>
      <c r="K28" s="165"/>
      <c r="L28" s="165"/>
      <c r="M28" s="163">
        <f t="shared" si="0"/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/>
      <c r="V28" s="165">
        <v>0</v>
      </c>
      <c r="W28" s="165"/>
      <c r="X28" s="165" t="s">
        <v>258</v>
      </c>
      <c r="Y28" s="165"/>
      <c r="Z28" s="165"/>
      <c r="AA28" s="165">
        <v>1</v>
      </c>
    </row>
    <row r="29" spans="1:27" ht="38.25">
      <c r="A29" s="167">
        <v>19</v>
      </c>
      <c r="B29" s="164" t="s">
        <v>252</v>
      </c>
      <c r="C29" s="163" t="s">
        <v>253</v>
      </c>
      <c r="D29" s="163" t="s">
        <v>302</v>
      </c>
      <c r="E29" s="68">
        <v>0.4</v>
      </c>
      <c r="F29" s="165" t="s">
        <v>306</v>
      </c>
      <c r="G29" s="165" t="s">
        <v>307</v>
      </c>
      <c r="H29" s="165" t="s">
        <v>257</v>
      </c>
      <c r="I29" s="165">
        <v>0</v>
      </c>
      <c r="J29" s="165"/>
      <c r="K29" s="165"/>
      <c r="L29" s="165"/>
      <c r="M29" s="163">
        <f t="shared" si="0"/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/>
      <c r="V29" s="165">
        <v>0</v>
      </c>
      <c r="W29" s="165"/>
      <c r="X29" s="165" t="s">
        <v>258</v>
      </c>
      <c r="Y29" s="165"/>
      <c r="Z29" s="165"/>
      <c r="AA29" s="165">
        <v>1</v>
      </c>
    </row>
    <row r="30" spans="1:27" ht="38.25">
      <c r="A30" s="163">
        <v>20</v>
      </c>
      <c r="B30" s="164" t="s">
        <v>252</v>
      </c>
      <c r="C30" s="68" t="s">
        <v>282</v>
      </c>
      <c r="D30" s="68" t="s">
        <v>283</v>
      </c>
      <c r="E30" s="68">
        <v>6</v>
      </c>
      <c r="F30" s="165" t="s">
        <v>308</v>
      </c>
      <c r="G30" s="165" t="s">
        <v>309</v>
      </c>
      <c r="H30" s="165" t="s">
        <v>257</v>
      </c>
      <c r="I30" s="165">
        <v>0</v>
      </c>
      <c r="J30" s="165"/>
      <c r="K30" s="165"/>
      <c r="L30" s="165"/>
      <c r="M30" s="163">
        <f t="shared" si="0"/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/>
      <c r="V30" s="165">
        <v>0</v>
      </c>
      <c r="W30" s="165"/>
      <c r="X30" s="165" t="s">
        <v>258</v>
      </c>
      <c r="Y30" s="165"/>
      <c r="Z30" s="165"/>
      <c r="AA30" s="165">
        <v>1</v>
      </c>
    </row>
    <row r="31" spans="1:27" ht="38.25">
      <c r="A31" s="167">
        <v>21</v>
      </c>
      <c r="B31" s="164" t="s">
        <v>252</v>
      </c>
      <c r="C31" s="68" t="s">
        <v>282</v>
      </c>
      <c r="D31" s="68" t="s">
        <v>288</v>
      </c>
      <c r="E31" s="68">
        <v>10</v>
      </c>
      <c r="F31" s="165" t="s">
        <v>310</v>
      </c>
      <c r="G31" s="165" t="s">
        <v>311</v>
      </c>
      <c r="H31" s="165" t="s">
        <v>257</v>
      </c>
      <c r="I31" s="165">
        <v>0</v>
      </c>
      <c r="J31" s="165"/>
      <c r="K31" s="165"/>
      <c r="L31" s="165"/>
      <c r="M31" s="163">
        <f t="shared" si="0"/>
        <v>0</v>
      </c>
      <c r="N31" s="165">
        <v>0</v>
      </c>
      <c r="O31" s="165">
        <v>0</v>
      </c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165"/>
      <c r="V31" s="165">
        <v>0</v>
      </c>
      <c r="W31" s="165"/>
      <c r="X31" s="165" t="s">
        <v>258</v>
      </c>
      <c r="Y31" s="165"/>
      <c r="Z31" s="165"/>
      <c r="AA31" s="165">
        <v>1</v>
      </c>
    </row>
    <row r="32" spans="1:27" ht="38.25">
      <c r="A32" s="163">
        <v>22</v>
      </c>
      <c r="B32" s="164" t="s">
        <v>252</v>
      </c>
      <c r="C32" s="68" t="s">
        <v>253</v>
      </c>
      <c r="D32" s="68" t="s">
        <v>291</v>
      </c>
      <c r="E32" s="68">
        <v>6</v>
      </c>
      <c r="F32" s="165" t="s">
        <v>312</v>
      </c>
      <c r="G32" s="165" t="s">
        <v>313</v>
      </c>
      <c r="H32" s="165" t="s">
        <v>257</v>
      </c>
      <c r="I32" s="165">
        <v>0</v>
      </c>
      <c r="J32" s="165"/>
      <c r="K32" s="165"/>
      <c r="L32" s="165"/>
      <c r="M32" s="163">
        <f t="shared" si="0"/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/>
      <c r="V32" s="165">
        <v>0</v>
      </c>
      <c r="W32" s="165"/>
      <c r="X32" s="165" t="s">
        <v>258</v>
      </c>
      <c r="Y32" s="165"/>
      <c r="Z32" s="165"/>
      <c r="AA32" s="165">
        <v>1</v>
      </c>
    </row>
    <row r="33" spans="1:27" ht="38.25">
      <c r="A33" s="167">
        <v>23</v>
      </c>
      <c r="B33" s="164" t="s">
        <v>252</v>
      </c>
      <c r="C33" s="68" t="s">
        <v>253</v>
      </c>
      <c r="D33" s="68" t="s">
        <v>294</v>
      </c>
      <c r="E33" s="68">
        <v>6</v>
      </c>
      <c r="F33" s="165" t="s">
        <v>314</v>
      </c>
      <c r="G33" s="165" t="s">
        <v>315</v>
      </c>
      <c r="H33" s="165" t="s">
        <v>257</v>
      </c>
      <c r="I33" s="165">
        <v>0</v>
      </c>
      <c r="J33" s="165"/>
      <c r="K33" s="165"/>
      <c r="L33" s="165"/>
      <c r="M33" s="163">
        <f t="shared" si="0"/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/>
      <c r="V33" s="165">
        <v>0</v>
      </c>
      <c r="W33" s="165"/>
      <c r="X33" s="165" t="s">
        <v>258</v>
      </c>
      <c r="Y33" s="165"/>
      <c r="Z33" s="165"/>
      <c r="AA33" s="165">
        <v>1</v>
      </c>
    </row>
    <row r="34" spans="1:27" ht="38.25">
      <c r="A34" s="163">
        <v>24</v>
      </c>
      <c r="B34" s="164" t="s">
        <v>252</v>
      </c>
      <c r="C34" s="68" t="s">
        <v>282</v>
      </c>
      <c r="D34" s="68" t="s">
        <v>283</v>
      </c>
      <c r="E34" s="68">
        <v>6</v>
      </c>
      <c r="F34" s="165" t="s">
        <v>316</v>
      </c>
      <c r="G34" s="165" t="s">
        <v>317</v>
      </c>
      <c r="H34" s="165" t="s">
        <v>257</v>
      </c>
      <c r="I34" s="165">
        <v>0</v>
      </c>
      <c r="J34" s="165"/>
      <c r="K34" s="165"/>
      <c r="L34" s="165"/>
      <c r="M34" s="163">
        <f t="shared" si="0"/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/>
      <c r="V34" s="165">
        <v>0</v>
      </c>
      <c r="W34" s="165"/>
      <c r="X34" s="165" t="s">
        <v>258</v>
      </c>
      <c r="Y34" s="165"/>
      <c r="Z34" s="165"/>
      <c r="AA34" s="165">
        <v>1</v>
      </c>
    </row>
    <row r="35" spans="1:27" ht="38.25">
      <c r="A35" s="168">
        <v>25</v>
      </c>
      <c r="B35" s="169" t="s">
        <v>252</v>
      </c>
      <c r="C35" s="170" t="s">
        <v>282</v>
      </c>
      <c r="D35" s="170" t="s">
        <v>288</v>
      </c>
      <c r="E35" s="170">
        <v>10</v>
      </c>
      <c r="F35" s="165" t="s">
        <v>318</v>
      </c>
      <c r="G35" s="165" t="s">
        <v>319</v>
      </c>
      <c r="H35" s="165" t="s">
        <v>257</v>
      </c>
      <c r="I35" s="165">
        <v>0</v>
      </c>
      <c r="J35" s="165"/>
      <c r="K35" s="165"/>
      <c r="L35" s="165"/>
      <c r="M35" s="163">
        <f t="shared" si="0"/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/>
      <c r="V35" s="165">
        <v>0</v>
      </c>
      <c r="W35" s="165"/>
      <c r="X35" s="165" t="s">
        <v>258</v>
      </c>
      <c r="Y35" s="165"/>
      <c r="Z35" s="165"/>
      <c r="AA35" s="165">
        <v>1</v>
      </c>
    </row>
    <row r="36" spans="1:27" ht="38.25">
      <c r="A36" s="166">
        <v>26</v>
      </c>
      <c r="B36" s="166" t="s">
        <v>252</v>
      </c>
      <c r="C36" s="68" t="s">
        <v>253</v>
      </c>
      <c r="D36" s="68" t="s">
        <v>320</v>
      </c>
      <c r="E36" s="68">
        <v>6</v>
      </c>
      <c r="F36" s="165" t="s">
        <v>321</v>
      </c>
      <c r="G36" s="165" t="s">
        <v>322</v>
      </c>
      <c r="H36" s="165" t="s">
        <v>257</v>
      </c>
      <c r="I36" s="165">
        <v>0</v>
      </c>
      <c r="J36" s="165"/>
      <c r="K36" s="165"/>
      <c r="L36" s="165"/>
      <c r="M36" s="163">
        <f t="shared" si="0"/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165"/>
      <c r="V36" s="165">
        <v>0</v>
      </c>
      <c r="W36" s="165"/>
      <c r="X36" s="165" t="s">
        <v>258</v>
      </c>
      <c r="Y36" s="165"/>
      <c r="Z36" s="165"/>
      <c r="AA36" s="165">
        <v>1</v>
      </c>
    </row>
    <row r="37" spans="1:27" ht="38.25">
      <c r="A37" s="171">
        <v>27</v>
      </c>
      <c r="B37" s="166" t="s">
        <v>252</v>
      </c>
      <c r="C37" s="68" t="s">
        <v>323</v>
      </c>
      <c r="D37" s="172" t="s">
        <v>324</v>
      </c>
      <c r="E37" s="68">
        <v>6</v>
      </c>
      <c r="F37" s="165" t="s">
        <v>325</v>
      </c>
      <c r="G37" s="165" t="s">
        <v>326</v>
      </c>
      <c r="H37" s="165" t="s">
        <v>257</v>
      </c>
      <c r="I37" s="165">
        <v>0</v>
      </c>
      <c r="J37" s="165"/>
      <c r="K37" s="165"/>
      <c r="L37" s="165"/>
      <c r="M37" s="163">
        <f t="shared" si="0"/>
        <v>0</v>
      </c>
      <c r="N37" s="165">
        <v>0</v>
      </c>
      <c r="O37" s="165">
        <v>0</v>
      </c>
      <c r="P37" s="165">
        <v>0</v>
      </c>
      <c r="Q37" s="165">
        <v>0</v>
      </c>
      <c r="R37" s="165">
        <v>0</v>
      </c>
      <c r="S37" s="165">
        <v>0</v>
      </c>
      <c r="T37" s="165">
        <v>0</v>
      </c>
      <c r="U37" s="165"/>
      <c r="V37" s="165">
        <v>0</v>
      </c>
      <c r="W37" s="165"/>
      <c r="X37" s="165" t="s">
        <v>258</v>
      </c>
      <c r="Y37" s="165"/>
      <c r="Z37" s="165"/>
      <c r="AA37" s="165">
        <v>1</v>
      </c>
    </row>
    <row r="38" spans="1:27" ht="38.25">
      <c r="A38" s="166">
        <v>28</v>
      </c>
      <c r="B38" s="166" t="s">
        <v>252</v>
      </c>
      <c r="C38" s="68" t="s">
        <v>253</v>
      </c>
      <c r="D38" s="68" t="s">
        <v>269</v>
      </c>
      <c r="E38" s="68">
        <v>0.4</v>
      </c>
      <c r="F38" s="165" t="s">
        <v>327</v>
      </c>
      <c r="G38" s="165" t="s">
        <v>328</v>
      </c>
      <c r="H38" s="165" t="s">
        <v>257</v>
      </c>
      <c r="I38" s="165">
        <v>0</v>
      </c>
      <c r="J38" s="165"/>
      <c r="K38" s="165"/>
      <c r="L38" s="165"/>
      <c r="M38" s="163">
        <f t="shared" si="0"/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/>
      <c r="V38" s="165">
        <v>0</v>
      </c>
      <c r="W38" s="165"/>
      <c r="X38" s="165" t="s">
        <v>258</v>
      </c>
      <c r="Y38" s="165"/>
      <c r="Z38" s="165"/>
      <c r="AA38" s="165">
        <v>1</v>
      </c>
    </row>
    <row r="39" spans="1:27" ht="38.25">
      <c r="A39" s="171">
        <v>29</v>
      </c>
      <c r="B39" s="166" t="s">
        <v>252</v>
      </c>
      <c r="C39" s="165" t="s">
        <v>261</v>
      </c>
      <c r="D39" s="165" t="s">
        <v>262</v>
      </c>
      <c r="E39" s="165">
        <v>6</v>
      </c>
      <c r="F39" s="165" t="s">
        <v>329</v>
      </c>
      <c r="G39" s="165" t="s">
        <v>330</v>
      </c>
      <c r="H39" s="165" t="s">
        <v>257</v>
      </c>
      <c r="I39" s="165">
        <v>0</v>
      </c>
      <c r="J39" s="165"/>
      <c r="K39" s="165"/>
      <c r="L39" s="165"/>
      <c r="M39" s="163">
        <f t="shared" si="0"/>
        <v>0</v>
      </c>
      <c r="N39" s="165">
        <v>0</v>
      </c>
      <c r="O39" s="165">
        <v>0</v>
      </c>
      <c r="P39" s="165">
        <v>0</v>
      </c>
      <c r="Q39" s="165">
        <v>0</v>
      </c>
      <c r="R39" s="165">
        <v>0</v>
      </c>
      <c r="S39" s="165">
        <v>0</v>
      </c>
      <c r="T39" s="165">
        <v>0</v>
      </c>
      <c r="U39" s="165"/>
      <c r="V39" s="165">
        <v>0</v>
      </c>
      <c r="W39" s="165"/>
      <c r="X39" s="165" t="s">
        <v>258</v>
      </c>
      <c r="Y39" s="165"/>
      <c r="Z39" s="165"/>
      <c r="AA39" s="165">
        <v>1</v>
      </c>
    </row>
    <row r="40" spans="1:27" ht="38.25">
      <c r="A40" s="166">
        <v>30</v>
      </c>
      <c r="B40" s="166" t="s">
        <v>252</v>
      </c>
      <c r="C40" s="68" t="s">
        <v>253</v>
      </c>
      <c r="D40" s="68" t="s">
        <v>269</v>
      </c>
      <c r="E40" s="68">
        <v>6</v>
      </c>
      <c r="F40" s="165" t="s">
        <v>331</v>
      </c>
      <c r="G40" s="165" t="s">
        <v>332</v>
      </c>
      <c r="H40" s="165" t="s">
        <v>257</v>
      </c>
      <c r="I40" s="165">
        <v>0</v>
      </c>
      <c r="J40" s="165"/>
      <c r="K40" s="165"/>
      <c r="L40" s="165"/>
      <c r="M40" s="163">
        <f t="shared" si="0"/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/>
      <c r="V40" s="165">
        <v>0</v>
      </c>
      <c r="W40" s="165"/>
      <c r="X40" s="165" t="s">
        <v>258</v>
      </c>
      <c r="Y40" s="165"/>
      <c r="Z40" s="165"/>
      <c r="AA40" s="165">
        <v>1</v>
      </c>
    </row>
    <row r="41" spans="1:27" ht="38.25">
      <c r="A41" s="171">
        <v>31</v>
      </c>
      <c r="B41" s="166" t="s">
        <v>252</v>
      </c>
      <c r="C41" s="170" t="s">
        <v>253</v>
      </c>
      <c r="D41" s="170" t="s">
        <v>333</v>
      </c>
      <c r="E41" s="170">
        <v>6</v>
      </c>
      <c r="F41" s="165" t="s">
        <v>334</v>
      </c>
      <c r="G41" s="165" t="s">
        <v>335</v>
      </c>
      <c r="H41" s="165" t="s">
        <v>257</v>
      </c>
      <c r="I41" s="165">
        <v>0</v>
      </c>
      <c r="J41" s="165"/>
      <c r="K41" s="165"/>
      <c r="L41" s="165"/>
      <c r="M41" s="163">
        <f t="shared" si="0"/>
        <v>0</v>
      </c>
      <c r="N41" s="165">
        <v>0</v>
      </c>
      <c r="O41" s="165">
        <v>0</v>
      </c>
      <c r="P41" s="165">
        <v>0</v>
      </c>
      <c r="Q41" s="165">
        <v>0</v>
      </c>
      <c r="R41" s="165">
        <v>0</v>
      </c>
      <c r="S41" s="165">
        <v>0</v>
      </c>
      <c r="T41" s="165">
        <v>0</v>
      </c>
      <c r="U41" s="165"/>
      <c r="V41" s="165">
        <v>0</v>
      </c>
      <c r="W41" s="165"/>
      <c r="X41" s="165" t="s">
        <v>258</v>
      </c>
      <c r="Y41" s="165"/>
      <c r="Z41" s="165"/>
      <c r="AA41" s="165">
        <v>1</v>
      </c>
    </row>
    <row r="42" spans="1:27" ht="38.25">
      <c r="A42" s="166">
        <v>32</v>
      </c>
      <c r="B42" s="166" t="s">
        <v>252</v>
      </c>
      <c r="C42" s="68" t="s">
        <v>253</v>
      </c>
      <c r="D42" s="68" t="s">
        <v>336</v>
      </c>
      <c r="E42" s="68">
        <v>6</v>
      </c>
      <c r="F42" s="165" t="s">
        <v>337</v>
      </c>
      <c r="G42" s="165" t="s">
        <v>338</v>
      </c>
      <c r="H42" s="165" t="s">
        <v>257</v>
      </c>
      <c r="I42" s="165">
        <v>0</v>
      </c>
      <c r="J42" s="165"/>
      <c r="K42" s="165"/>
      <c r="L42" s="165"/>
      <c r="M42" s="163">
        <f t="shared" si="0"/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/>
      <c r="V42" s="165">
        <v>0</v>
      </c>
      <c r="W42" s="165"/>
      <c r="X42" s="165" t="s">
        <v>258</v>
      </c>
      <c r="Y42" s="165"/>
      <c r="Z42" s="165"/>
      <c r="AA42" s="165">
        <v>1</v>
      </c>
    </row>
    <row r="43" spans="1:27" ht="38.25">
      <c r="A43" s="171">
        <v>33</v>
      </c>
      <c r="B43" s="166" t="s">
        <v>252</v>
      </c>
      <c r="C43" s="165" t="s">
        <v>261</v>
      </c>
      <c r="D43" s="165" t="s">
        <v>262</v>
      </c>
      <c r="E43" s="165">
        <v>6</v>
      </c>
      <c r="F43" s="165" t="s">
        <v>339</v>
      </c>
      <c r="G43" s="165" t="s">
        <v>344</v>
      </c>
      <c r="H43" s="165" t="s">
        <v>257</v>
      </c>
      <c r="I43" s="165">
        <v>0</v>
      </c>
      <c r="J43" s="165"/>
      <c r="K43" s="165"/>
      <c r="L43" s="165"/>
      <c r="M43" s="163">
        <f t="shared" si="0"/>
        <v>0</v>
      </c>
      <c r="N43" s="165">
        <v>0</v>
      </c>
      <c r="O43" s="165">
        <v>0</v>
      </c>
      <c r="P43" s="165">
        <v>0</v>
      </c>
      <c r="Q43" s="165">
        <v>0</v>
      </c>
      <c r="R43" s="165">
        <v>0</v>
      </c>
      <c r="S43" s="165">
        <v>0</v>
      </c>
      <c r="T43" s="165">
        <v>0</v>
      </c>
      <c r="U43" s="165"/>
      <c r="V43" s="165">
        <v>0</v>
      </c>
      <c r="W43" s="165"/>
      <c r="X43" s="165" t="s">
        <v>258</v>
      </c>
      <c r="Y43" s="165"/>
      <c r="Z43" s="165"/>
      <c r="AA43" s="165">
        <v>1</v>
      </c>
    </row>
    <row r="44" spans="1:27" ht="38.25">
      <c r="A44" s="166">
        <v>34</v>
      </c>
      <c r="B44" s="166" t="s">
        <v>252</v>
      </c>
      <c r="C44" s="68" t="s">
        <v>282</v>
      </c>
      <c r="D44" s="68" t="s">
        <v>283</v>
      </c>
      <c r="E44" s="68">
        <v>6</v>
      </c>
      <c r="F44" s="165" t="s">
        <v>340</v>
      </c>
      <c r="G44" s="165" t="s">
        <v>345</v>
      </c>
      <c r="H44" s="165" t="s">
        <v>257</v>
      </c>
      <c r="I44" s="165">
        <v>0</v>
      </c>
      <c r="J44" s="165"/>
      <c r="K44" s="165"/>
      <c r="L44" s="165"/>
      <c r="M44" s="163">
        <f t="shared" si="0"/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/>
      <c r="V44" s="165">
        <v>0</v>
      </c>
      <c r="W44" s="165"/>
      <c r="X44" s="165" t="s">
        <v>258</v>
      </c>
      <c r="Y44" s="165"/>
      <c r="Z44" s="165"/>
      <c r="AA44" s="165">
        <v>1</v>
      </c>
    </row>
    <row r="45" spans="1:27" ht="38.25">
      <c r="A45" s="171">
        <v>35</v>
      </c>
      <c r="B45" s="166" t="s">
        <v>252</v>
      </c>
      <c r="C45" s="170" t="s">
        <v>282</v>
      </c>
      <c r="D45" s="170" t="s">
        <v>288</v>
      </c>
      <c r="E45" s="170">
        <v>10</v>
      </c>
      <c r="F45" s="165" t="s">
        <v>341</v>
      </c>
      <c r="G45" s="165" t="s">
        <v>346</v>
      </c>
      <c r="H45" s="165" t="s">
        <v>257</v>
      </c>
      <c r="I45" s="165">
        <v>0</v>
      </c>
      <c r="J45" s="165"/>
      <c r="K45" s="165"/>
      <c r="L45" s="165"/>
      <c r="M45" s="163">
        <f t="shared" si="0"/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/>
      <c r="V45" s="165">
        <v>0</v>
      </c>
      <c r="W45" s="165"/>
      <c r="X45" s="165" t="s">
        <v>258</v>
      </c>
      <c r="Y45" s="165"/>
      <c r="Z45" s="165"/>
      <c r="AA45" s="165">
        <v>1</v>
      </c>
    </row>
    <row r="46" spans="1:27" ht="38.25">
      <c r="A46" s="166">
        <v>36</v>
      </c>
      <c r="B46" s="166" t="s">
        <v>252</v>
      </c>
      <c r="C46" s="68" t="s">
        <v>253</v>
      </c>
      <c r="D46" s="68" t="s">
        <v>276</v>
      </c>
      <c r="E46" s="68">
        <v>6</v>
      </c>
      <c r="F46" s="165" t="s">
        <v>347</v>
      </c>
      <c r="G46" s="165" t="s">
        <v>343</v>
      </c>
      <c r="H46" s="165" t="s">
        <v>257</v>
      </c>
      <c r="I46" s="165">
        <v>0</v>
      </c>
      <c r="J46" s="165"/>
      <c r="K46" s="165"/>
      <c r="L46" s="165"/>
      <c r="M46" s="163">
        <f t="shared" si="0"/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165">
        <v>0</v>
      </c>
      <c r="U46" s="165"/>
      <c r="V46" s="165">
        <v>0</v>
      </c>
      <c r="W46" s="165"/>
      <c r="X46" s="165" t="s">
        <v>258</v>
      </c>
      <c r="Y46" s="165"/>
      <c r="Z46" s="165"/>
      <c r="AA46" s="165">
        <v>1</v>
      </c>
    </row>
    <row r="47" spans="1:27" ht="38.25">
      <c r="A47" s="171">
        <v>37</v>
      </c>
      <c r="B47" s="166" t="s">
        <v>252</v>
      </c>
      <c r="C47" s="68" t="s">
        <v>253</v>
      </c>
      <c r="D47" s="68" t="s">
        <v>349</v>
      </c>
      <c r="E47" s="68">
        <v>0.4</v>
      </c>
      <c r="F47" s="165" t="s">
        <v>342</v>
      </c>
      <c r="G47" s="165" t="s">
        <v>348</v>
      </c>
      <c r="H47" s="165" t="s">
        <v>257</v>
      </c>
      <c r="I47" s="165">
        <v>0</v>
      </c>
      <c r="J47" s="165"/>
      <c r="K47" s="165"/>
      <c r="L47" s="165"/>
      <c r="M47" s="163">
        <f t="shared" si="0"/>
        <v>0</v>
      </c>
      <c r="N47" s="165">
        <v>0</v>
      </c>
      <c r="O47" s="165">
        <v>0</v>
      </c>
      <c r="P47" s="165">
        <v>0</v>
      </c>
      <c r="Q47" s="165">
        <v>0</v>
      </c>
      <c r="R47" s="165">
        <v>0</v>
      </c>
      <c r="S47" s="165">
        <v>0</v>
      </c>
      <c r="T47" s="165">
        <v>0</v>
      </c>
      <c r="U47" s="165"/>
      <c r="V47" s="165">
        <v>0</v>
      </c>
      <c r="W47" s="165"/>
      <c r="X47" s="165" t="s">
        <v>258</v>
      </c>
      <c r="Y47" s="165"/>
      <c r="Z47" s="165"/>
      <c r="AA47" s="165">
        <v>1</v>
      </c>
    </row>
    <row r="48" spans="1:27" ht="38.25">
      <c r="A48" s="171">
        <v>38</v>
      </c>
      <c r="B48" s="166" t="s">
        <v>252</v>
      </c>
      <c r="C48" s="68" t="s">
        <v>253</v>
      </c>
      <c r="D48" s="68" t="s">
        <v>350</v>
      </c>
      <c r="E48" s="68">
        <v>0.4</v>
      </c>
      <c r="F48" s="166" t="s">
        <v>351</v>
      </c>
      <c r="G48" s="166" t="s">
        <v>352</v>
      </c>
      <c r="H48" s="166" t="s">
        <v>257</v>
      </c>
      <c r="I48" s="166">
        <v>0</v>
      </c>
      <c r="J48" s="166"/>
      <c r="K48" s="166"/>
      <c r="L48" s="166"/>
      <c r="M48" s="163">
        <f t="shared" si="0"/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166">
        <v>0</v>
      </c>
      <c r="U48" s="166"/>
      <c r="V48" s="166">
        <v>0</v>
      </c>
      <c r="W48" s="166"/>
      <c r="X48" s="166" t="s">
        <v>258</v>
      </c>
      <c r="Y48" s="166"/>
      <c r="Z48" s="166"/>
      <c r="AA48" s="166">
        <v>1</v>
      </c>
    </row>
    <row r="52" spans="5:8" ht="12.75">
      <c r="E52" t="s">
        <v>359</v>
      </c>
      <c r="H52" t="s">
        <v>360</v>
      </c>
    </row>
  </sheetData>
  <sheetProtection/>
  <mergeCells count="29"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60" zoomScalePageLayoutView="0" workbookViewId="0" topLeftCell="A1">
      <selection activeCell="M17" sqref="M17"/>
    </sheetView>
  </sheetViews>
  <sheetFormatPr defaultColWidth="9.00390625" defaultRowHeight="12.75"/>
  <cols>
    <col min="1" max="1" width="10.00390625" style="0" customWidth="1"/>
    <col min="2" max="3" width="52.75390625" style="0" customWidth="1"/>
    <col min="4" max="4" width="48.75390625" style="0" customWidth="1"/>
  </cols>
  <sheetData>
    <row r="1" spans="1:4" ht="73.5" customHeight="1">
      <c r="A1" s="157" t="s">
        <v>110</v>
      </c>
      <c r="B1" s="157"/>
      <c r="C1" s="157"/>
      <c r="D1" s="157"/>
    </row>
    <row r="2" spans="1:4" ht="18.75">
      <c r="A2" s="158" t="s">
        <v>363</v>
      </c>
      <c r="B2" s="158"/>
      <c r="C2" s="158"/>
      <c r="D2" s="158"/>
    </row>
    <row r="3" spans="1:4" ht="12.75">
      <c r="A3" s="159" t="s">
        <v>99</v>
      </c>
      <c r="B3" s="159"/>
      <c r="C3" s="159"/>
      <c r="D3" s="159"/>
    </row>
    <row r="4" ht="8.25" customHeight="1" thickBot="1">
      <c r="A4" s="58"/>
    </row>
    <row r="5" spans="1:4" ht="16.5" thickBot="1">
      <c r="A5" s="59" t="s">
        <v>100</v>
      </c>
      <c r="B5" s="71" t="s">
        <v>4</v>
      </c>
      <c r="C5" s="71" t="s">
        <v>5</v>
      </c>
      <c r="D5" s="71" t="s">
        <v>5</v>
      </c>
    </row>
    <row r="6" spans="1:4" ht="31.5" customHeight="1">
      <c r="A6" s="154">
        <v>1</v>
      </c>
      <c r="B6" s="146" t="s">
        <v>101</v>
      </c>
      <c r="C6" s="149" t="s">
        <v>102</v>
      </c>
      <c r="D6" s="148">
        <f>D9+D12+D15+D18</f>
        <v>36</v>
      </c>
    </row>
    <row r="7" spans="1:4" ht="15.75" customHeight="1">
      <c r="A7" s="155"/>
      <c r="B7" s="146"/>
      <c r="C7" s="119"/>
      <c r="D7" s="146"/>
    </row>
    <row r="8" spans="1:4" ht="16.5" customHeight="1" thickBot="1">
      <c r="A8" s="156"/>
      <c r="B8" s="147"/>
      <c r="C8" s="119"/>
      <c r="D8" s="147"/>
    </row>
    <row r="9" spans="1:4" ht="12.75" customHeight="1">
      <c r="A9" s="145">
        <v>1.1</v>
      </c>
      <c r="B9" s="146" t="s">
        <v>103</v>
      </c>
      <c r="C9" s="119"/>
      <c r="D9" s="148">
        <v>4</v>
      </c>
    </row>
    <row r="10" spans="1:4" ht="15.75" customHeight="1">
      <c r="A10" s="146"/>
      <c r="B10" s="146"/>
      <c r="C10" s="119"/>
      <c r="D10" s="146"/>
    </row>
    <row r="11" spans="1:4" ht="13.5" customHeight="1" thickBot="1">
      <c r="A11" s="147"/>
      <c r="B11" s="147"/>
      <c r="C11" s="119"/>
      <c r="D11" s="147"/>
    </row>
    <row r="12" spans="1:4" ht="12.75">
      <c r="A12" s="145">
        <v>1.2</v>
      </c>
      <c r="B12" s="145" t="s">
        <v>104</v>
      </c>
      <c r="C12" s="119"/>
      <c r="D12" s="145">
        <v>15</v>
      </c>
    </row>
    <row r="13" spans="1:4" ht="15.75" customHeight="1">
      <c r="A13" s="146"/>
      <c r="B13" s="146"/>
      <c r="C13" s="119"/>
      <c r="D13" s="146"/>
    </row>
    <row r="14" spans="1:4" ht="13.5" thickBot="1">
      <c r="A14" s="147"/>
      <c r="B14" s="147"/>
      <c r="C14" s="119"/>
      <c r="D14" s="147"/>
    </row>
    <row r="15" spans="1:4" ht="12.75">
      <c r="A15" s="145">
        <v>1.3</v>
      </c>
      <c r="B15" s="145" t="s">
        <v>105</v>
      </c>
      <c r="C15" s="119"/>
      <c r="D15" s="145">
        <v>13</v>
      </c>
    </row>
    <row r="16" spans="1:4" ht="15.75" customHeight="1">
      <c r="A16" s="146"/>
      <c r="B16" s="146"/>
      <c r="C16" s="119"/>
      <c r="D16" s="146"/>
    </row>
    <row r="17" spans="1:4" ht="13.5" thickBot="1">
      <c r="A17" s="147"/>
      <c r="B17" s="147"/>
      <c r="C17" s="119"/>
      <c r="D17" s="147"/>
    </row>
    <row r="18" spans="1:4" ht="12.75">
      <c r="A18" s="145">
        <v>1.4</v>
      </c>
      <c r="B18" s="145" t="s">
        <v>106</v>
      </c>
      <c r="C18" s="119"/>
      <c r="D18" s="145">
        <v>4</v>
      </c>
    </row>
    <row r="19" spans="1:4" ht="15.75" customHeight="1">
      <c r="A19" s="146"/>
      <c r="B19" s="146"/>
      <c r="C19" s="119"/>
      <c r="D19" s="146"/>
    </row>
    <row r="20" spans="1:4" ht="13.5" thickBot="1">
      <c r="A20" s="147"/>
      <c r="B20" s="147"/>
      <c r="C20" s="150"/>
      <c r="D20" s="147"/>
    </row>
    <row r="21" spans="1:4" ht="15.75" customHeight="1">
      <c r="A21" s="145">
        <v>2</v>
      </c>
      <c r="B21" s="151" t="s">
        <v>107</v>
      </c>
      <c r="C21" s="145" t="s">
        <v>244</v>
      </c>
      <c r="D21" s="145">
        <f>'форма 1.3.'!D5</f>
        <v>0</v>
      </c>
    </row>
    <row r="22" spans="1:4" ht="12.75">
      <c r="A22" s="146"/>
      <c r="B22" s="152"/>
      <c r="C22" s="146"/>
      <c r="D22" s="146"/>
    </row>
    <row r="23" spans="1:4" ht="12.75">
      <c r="A23" s="146"/>
      <c r="B23" s="152"/>
      <c r="C23" s="146"/>
      <c r="D23" s="146"/>
    </row>
    <row r="24" spans="1:4" ht="12.75">
      <c r="A24" s="146"/>
      <c r="B24" s="152"/>
      <c r="C24" s="146"/>
      <c r="D24" s="146"/>
    </row>
    <row r="25" spans="1:4" ht="96" customHeight="1" thickBot="1">
      <c r="A25" s="147"/>
      <c r="B25" s="153"/>
      <c r="C25" s="147"/>
      <c r="D25" s="147"/>
    </row>
    <row r="26" spans="1:4" ht="15.75" customHeight="1">
      <c r="A26" s="145">
        <v>3</v>
      </c>
      <c r="B26" s="151" t="s">
        <v>108</v>
      </c>
      <c r="C26" s="145" t="s">
        <v>246</v>
      </c>
      <c r="D26" s="145">
        <f>'форма 1.3.'!D6</f>
        <v>0</v>
      </c>
    </row>
    <row r="27" spans="1:4" ht="15.75" customHeight="1">
      <c r="A27" s="146"/>
      <c r="B27" s="152"/>
      <c r="C27" s="146"/>
      <c r="D27" s="146"/>
    </row>
    <row r="28" spans="1:4" ht="15.75" customHeight="1">
      <c r="A28" s="146"/>
      <c r="B28" s="152"/>
      <c r="C28" s="146"/>
      <c r="D28" s="146"/>
    </row>
    <row r="29" spans="1:4" ht="72" customHeight="1">
      <c r="A29" s="146"/>
      <c r="B29" s="152"/>
      <c r="C29" s="146"/>
      <c r="D29" s="146"/>
    </row>
    <row r="30" spans="1:4" ht="15" customHeight="1" thickBot="1">
      <c r="A30" s="147"/>
      <c r="B30" s="153"/>
      <c r="C30" s="147"/>
      <c r="D30" s="147"/>
    </row>
    <row r="31" spans="1:4" ht="15.75" customHeight="1">
      <c r="A31" s="145">
        <v>4</v>
      </c>
      <c r="B31" s="151" t="s">
        <v>109</v>
      </c>
      <c r="C31" s="145" t="s">
        <v>245</v>
      </c>
      <c r="D31" s="145">
        <f>0/D6</f>
        <v>0</v>
      </c>
    </row>
    <row r="32" spans="1:4" ht="12.75">
      <c r="A32" s="146"/>
      <c r="B32" s="152"/>
      <c r="C32" s="146"/>
      <c r="D32" s="146"/>
    </row>
    <row r="33" spans="1:4" ht="12.75">
      <c r="A33" s="146"/>
      <c r="B33" s="152"/>
      <c r="C33" s="146"/>
      <c r="D33" s="146"/>
    </row>
    <row r="34" spans="1:4" ht="12.75">
      <c r="A34" s="146"/>
      <c r="B34" s="152"/>
      <c r="C34" s="146"/>
      <c r="D34" s="146"/>
    </row>
    <row r="35" spans="1:4" ht="61.5" customHeight="1" thickBot="1">
      <c r="A35" s="147"/>
      <c r="B35" s="153"/>
      <c r="C35" s="147"/>
      <c r="D35" s="147"/>
    </row>
    <row r="41" spans="2:3" ht="12.75">
      <c r="B41" t="s">
        <v>359</v>
      </c>
      <c r="C41" t="s">
        <v>360</v>
      </c>
    </row>
  </sheetData>
  <sheetProtection/>
  <mergeCells count="31">
    <mergeCell ref="A18:A20"/>
    <mergeCell ref="B12:B14"/>
    <mergeCell ref="A26:A30"/>
    <mergeCell ref="B26:B30"/>
    <mergeCell ref="A31:A35"/>
    <mergeCell ref="B31:B35"/>
    <mergeCell ref="A1:D1"/>
    <mergeCell ref="A2:D2"/>
    <mergeCell ref="A3:D3"/>
    <mergeCell ref="A15:A17"/>
    <mergeCell ref="B15:B17"/>
    <mergeCell ref="C6:C20"/>
    <mergeCell ref="D21:D25"/>
    <mergeCell ref="B18:B20"/>
    <mergeCell ref="A21:A25"/>
    <mergeCell ref="B21:B25"/>
    <mergeCell ref="A6:A8"/>
    <mergeCell ref="B6:B8"/>
    <mergeCell ref="A9:A11"/>
    <mergeCell ref="B9:B11"/>
    <mergeCell ref="A12:A14"/>
    <mergeCell ref="C21:C25"/>
    <mergeCell ref="C31:C35"/>
    <mergeCell ref="C26:C30"/>
    <mergeCell ref="D26:D30"/>
    <mergeCell ref="D31:D35"/>
    <mergeCell ref="D6:D8"/>
    <mergeCell ref="D9:D11"/>
    <mergeCell ref="D12:D14"/>
    <mergeCell ref="D15:D17"/>
    <mergeCell ref="D18:D20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80" zoomScaleSheetLayoutView="80" zoomScalePageLayoutView="0" workbookViewId="0" topLeftCell="A1">
      <selection activeCell="C38" sqref="C38"/>
    </sheetView>
  </sheetViews>
  <sheetFormatPr defaultColWidth="9.00390625" defaultRowHeight="12.75"/>
  <cols>
    <col min="1" max="4" width="43.875" style="0" customWidth="1"/>
    <col min="5" max="5" width="19.75390625" style="0" customWidth="1"/>
  </cols>
  <sheetData>
    <row r="1" spans="1:4" ht="66" customHeight="1">
      <c r="A1" s="160" t="s">
        <v>114</v>
      </c>
      <c r="B1" s="160"/>
      <c r="C1" s="160"/>
      <c r="D1" s="160"/>
    </row>
    <row r="2" spans="1:5" ht="91.5" customHeight="1">
      <c r="A2" s="43" t="s">
        <v>12</v>
      </c>
      <c r="B2" s="43" t="s">
        <v>115</v>
      </c>
      <c r="C2" s="43" t="s">
        <v>143</v>
      </c>
      <c r="D2" s="43" t="s">
        <v>116</v>
      </c>
      <c r="E2" s="43" t="s">
        <v>144</v>
      </c>
    </row>
    <row r="3" spans="1:5" ht="76.5" customHeight="1">
      <c r="A3" s="65" t="s">
        <v>117</v>
      </c>
      <c r="B3" s="43" t="s">
        <v>118</v>
      </c>
      <c r="C3" s="173" t="s">
        <v>355</v>
      </c>
      <c r="D3" s="43"/>
      <c r="E3" s="68" t="s">
        <v>145</v>
      </c>
    </row>
    <row r="4" spans="1:5" ht="75.75" customHeight="1">
      <c r="A4" s="65" t="s">
        <v>119</v>
      </c>
      <c r="B4" s="43" t="s">
        <v>120</v>
      </c>
      <c r="C4" s="173" t="s">
        <v>355</v>
      </c>
      <c r="D4" s="43"/>
      <c r="E4" s="43" t="s">
        <v>146</v>
      </c>
    </row>
    <row r="5" spans="1:5" ht="60.75" customHeight="1">
      <c r="A5" s="65" t="s">
        <v>121</v>
      </c>
      <c r="B5" s="43" t="s">
        <v>120</v>
      </c>
      <c r="C5" s="173" t="s">
        <v>355</v>
      </c>
      <c r="D5" s="43"/>
      <c r="E5" s="68"/>
    </row>
    <row r="6" spans="1:5" ht="68.25" customHeight="1">
      <c r="A6" s="65" t="s">
        <v>122</v>
      </c>
      <c r="B6" s="43" t="s">
        <v>120</v>
      </c>
      <c r="C6" s="173" t="s">
        <v>355</v>
      </c>
      <c r="D6" s="43"/>
      <c r="E6" s="68"/>
    </row>
    <row r="7" spans="1:5" ht="101.25" customHeight="1">
      <c r="A7" s="65" t="s">
        <v>123</v>
      </c>
      <c r="B7" s="43" t="s">
        <v>120</v>
      </c>
      <c r="C7" s="173" t="s">
        <v>355</v>
      </c>
      <c r="D7" s="43"/>
      <c r="E7" s="68"/>
    </row>
    <row r="8" spans="1:5" ht="92.25" customHeight="1">
      <c r="A8" s="65" t="s">
        <v>124</v>
      </c>
      <c r="B8" s="43" t="s">
        <v>120</v>
      </c>
      <c r="C8" s="173" t="s">
        <v>355</v>
      </c>
      <c r="D8" s="43"/>
      <c r="E8" s="68"/>
    </row>
    <row r="9" spans="1:5" ht="94.5">
      <c r="A9" s="65" t="s">
        <v>125</v>
      </c>
      <c r="B9" s="43" t="s">
        <v>120</v>
      </c>
      <c r="C9" s="173" t="s">
        <v>355</v>
      </c>
      <c r="D9" s="43"/>
      <c r="E9" s="68"/>
    </row>
    <row r="10" spans="1:5" ht="110.25" customHeight="1">
      <c r="A10" s="65" t="s">
        <v>126</v>
      </c>
      <c r="B10" s="43" t="s">
        <v>120</v>
      </c>
      <c r="C10" s="173" t="s">
        <v>355</v>
      </c>
      <c r="D10" s="43"/>
      <c r="E10" s="68"/>
    </row>
    <row r="11" spans="1:5" ht="47.25">
      <c r="A11" s="66" t="s">
        <v>127</v>
      </c>
      <c r="B11" s="43" t="s">
        <v>120</v>
      </c>
      <c r="C11" s="173" t="s">
        <v>355</v>
      </c>
      <c r="D11" s="43"/>
      <c r="E11" s="68"/>
    </row>
    <row r="12" spans="1:5" ht="338.25" customHeight="1">
      <c r="A12" s="65" t="s">
        <v>128</v>
      </c>
      <c r="B12" s="43" t="s">
        <v>120</v>
      </c>
      <c r="C12" s="173" t="s">
        <v>355</v>
      </c>
      <c r="D12" s="43"/>
      <c r="E12" s="68"/>
    </row>
    <row r="13" spans="1:5" ht="118.5" customHeight="1">
      <c r="A13" s="65" t="s">
        <v>129</v>
      </c>
      <c r="B13" s="43" t="s">
        <v>120</v>
      </c>
      <c r="C13" s="173" t="s">
        <v>355</v>
      </c>
      <c r="D13" s="43"/>
      <c r="E13" s="68"/>
    </row>
    <row r="14" spans="1:5" ht="114" customHeight="1">
      <c r="A14" s="65" t="s">
        <v>130</v>
      </c>
      <c r="B14" s="43" t="s">
        <v>120</v>
      </c>
      <c r="C14" s="173" t="s">
        <v>355</v>
      </c>
      <c r="D14" s="43"/>
      <c r="E14" s="68"/>
    </row>
    <row r="15" spans="1:5" ht="90" customHeight="1">
      <c r="A15" s="65" t="s">
        <v>131</v>
      </c>
      <c r="B15" s="43" t="s">
        <v>120</v>
      </c>
      <c r="C15" s="173" t="s">
        <v>355</v>
      </c>
      <c r="D15" s="43"/>
      <c r="E15" s="68"/>
    </row>
    <row r="16" spans="1:5" ht="184.5" customHeight="1">
      <c r="A16" s="65" t="s">
        <v>132</v>
      </c>
      <c r="B16" s="43" t="s">
        <v>120</v>
      </c>
      <c r="C16" s="173" t="s">
        <v>355</v>
      </c>
      <c r="D16" s="43"/>
      <c r="E16" s="68"/>
    </row>
    <row r="17" spans="1:5" ht="31.5">
      <c r="A17" s="66" t="s">
        <v>133</v>
      </c>
      <c r="B17" s="43" t="s">
        <v>120</v>
      </c>
      <c r="C17" s="173" t="s">
        <v>355</v>
      </c>
      <c r="D17" s="43"/>
      <c r="E17" s="68"/>
    </row>
    <row r="18" spans="1:5" ht="255.75" customHeight="1">
      <c r="A18" s="65" t="s">
        <v>134</v>
      </c>
      <c r="B18" s="43" t="s">
        <v>120</v>
      </c>
      <c r="C18" s="173" t="s">
        <v>355</v>
      </c>
      <c r="D18" s="43"/>
      <c r="E18" s="68"/>
    </row>
    <row r="19" spans="1:5" ht="50.25" customHeight="1">
      <c r="A19" s="65" t="s">
        <v>135</v>
      </c>
      <c r="B19" s="43" t="s">
        <v>120</v>
      </c>
      <c r="C19" s="173" t="s">
        <v>355</v>
      </c>
      <c r="D19" s="43"/>
      <c r="E19" s="68"/>
    </row>
    <row r="20" spans="1:5" ht="75.75" customHeight="1">
      <c r="A20" s="65" t="s">
        <v>136</v>
      </c>
      <c r="B20" s="43" t="s">
        <v>120</v>
      </c>
      <c r="C20" s="173" t="s">
        <v>355</v>
      </c>
      <c r="D20" s="43"/>
      <c r="E20" s="68"/>
    </row>
    <row r="21" spans="1:5" ht="155.25" customHeight="1">
      <c r="A21" s="65" t="s">
        <v>137</v>
      </c>
      <c r="B21" s="43" t="s">
        <v>120</v>
      </c>
      <c r="C21" s="173" t="s">
        <v>355</v>
      </c>
      <c r="D21" s="43"/>
      <c r="E21" s="68"/>
    </row>
    <row r="22" spans="1:5" ht="102" customHeight="1">
      <c r="A22" s="65" t="s">
        <v>138</v>
      </c>
      <c r="B22" s="43" t="s">
        <v>120</v>
      </c>
      <c r="C22" s="173" t="s">
        <v>355</v>
      </c>
      <c r="D22" s="43"/>
      <c r="E22" s="68"/>
    </row>
    <row r="23" spans="1:5" ht="267.75">
      <c r="A23" s="66" t="s">
        <v>139</v>
      </c>
      <c r="B23" s="43" t="s">
        <v>120</v>
      </c>
      <c r="C23" s="173" t="s">
        <v>355</v>
      </c>
      <c r="D23" s="43"/>
      <c r="E23" s="68"/>
    </row>
    <row r="24" spans="1:5" ht="147" customHeight="1">
      <c r="A24" s="65" t="s">
        <v>140</v>
      </c>
      <c r="B24" s="43" t="s">
        <v>120</v>
      </c>
      <c r="C24" s="173" t="s">
        <v>355</v>
      </c>
      <c r="D24" s="43"/>
      <c r="E24" s="68"/>
    </row>
    <row r="25" spans="1:5" ht="69" customHeight="1">
      <c r="A25" s="65" t="s">
        <v>141</v>
      </c>
      <c r="B25" s="43" t="s">
        <v>120</v>
      </c>
      <c r="C25" s="173" t="s">
        <v>355</v>
      </c>
      <c r="D25" s="43"/>
      <c r="E25" s="68"/>
    </row>
    <row r="26" spans="1:5" ht="52.5" customHeight="1">
      <c r="A26" s="65" t="s">
        <v>142</v>
      </c>
      <c r="B26" s="43" t="s">
        <v>120</v>
      </c>
      <c r="C26" s="173" t="s">
        <v>355</v>
      </c>
      <c r="D26" s="43"/>
      <c r="E26" s="68"/>
    </row>
    <row r="31" spans="2:3" ht="12.75">
      <c r="B31" t="s">
        <v>359</v>
      </c>
      <c r="C31" t="s">
        <v>360</v>
      </c>
    </row>
  </sheetData>
  <sheetProtection/>
  <mergeCells count="1">
    <mergeCell ref="A1:D1"/>
  </mergeCells>
  <hyperlinks>
    <hyperlink ref="C3" r:id="rId1" display="http://soyuz-glazov.ru"/>
    <hyperlink ref="C4:C26" r:id="rId2" display="http://soyuz-glazov.ru"/>
  </hyperlinks>
  <printOptions/>
  <pageMargins left="0.7" right="0.7" top="0.75" bottom="0.75" header="0.3" footer="0.3"/>
  <pageSetup horizontalDpi="600" verticalDpi="600" orientation="portrait" paperSize="9" scale="45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70" zoomScaleSheetLayoutView="70" zoomScalePageLayoutView="0" workbookViewId="0" topLeftCell="A1">
      <selection activeCell="E78" sqref="E78"/>
    </sheetView>
  </sheetViews>
  <sheetFormatPr defaultColWidth="9.00390625" defaultRowHeight="12.75"/>
  <cols>
    <col min="1" max="3" width="19.75390625" style="0" customWidth="1"/>
    <col min="4" max="4" width="36.625" style="0" customWidth="1"/>
    <col min="5" max="5" width="26.875" style="0" customWidth="1"/>
    <col min="6" max="6" width="19.75390625" style="0" customWidth="1"/>
  </cols>
  <sheetData>
    <row r="1" spans="1:6" ht="30.75" customHeight="1">
      <c r="A1" s="161" t="s">
        <v>147</v>
      </c>
      <c r="B1" s="161"/>
      <c r="C1" s="161"/>
      <c r="D1" s="161"/>
      <c r="E1" s="161"/>
      <c r="F1" s="161"/>
    </row>
    <row r="2" spans="1:6" ht="46.5" customHeight="1">
      <c r="A2" s="162" t="s">
        <v>148</v>
      </c>
      <c r="B2" s="162"/>
      <c r="C2" s="162"/>
      <c r="D2" s="162"/>
      <c r="E2" s="162"/>
      <c r="F2" s="162"/>
    </row>
    <row r="3" spans="1:6" ht="36" customHeight="1">
      <c r="A3" s="161" t="s">
        <v>358</v>
      </c>
      <c r="B3" s="161"/>
      <c r="C3" s="161"/>
      <c r="D3" s="161"/>
      <c r="E3" s="161"/>
      <c r="F3" s="161"/>
    </row>
    <row r="4" spans="1:6" ht="16.5" thickBot="1">
      <c r="A4" s="69"/>
      <c r="B4" s="70"/>
      <c r="C4" s="70"/>
      <c r="D4" s="70"/>
      <c r="E4" s="70"/>
      <c r="F4" s="70"/>
    </row>
    <row r="5" spans="1:6" ht="15.75" customHeight="1">
      <c r="A5" s="145" t="s">
        <v>149</v>
      </c>
      <c r="B5" s="145" t="s">
        <v>150</v>
      </c>
      <c r="C5" s="145" t="s">
        <v>151</v>
      </c>
      <c r="D5" s="145" t="s">
        <v>152</v>
      </c>
      <c r="E5" s="71" t="s">
        <v>153</v>
      </c>
      <c r="F5" s="145" t="s">
        <v>154</v>
      </c>
    </row>
    <row r="6" spans="1:6" ht="42" customHeight="1" thickBot="1">
      <c r="A6" s="147"/>
      <c r="B6" s="147"/>
      <c r="C6" s="147"/>
      <c r="D6" s="147"/>
      <c r="E6" s="72" t="s">
        <v>155</v>
      </c>
      <c r="F6" s="147"/>
    </row>
    <row r="7" spans="1:6" ht="237" customHeight="1" thickBot="1">
      <c r="A7" s="61">
        <v>1</v>
      </c>
      <c r="B7" s="151" t="s">
        <v>156</v>
      </c>
      <c r="C7" s="73" t="s">
        <v>157</v>
      </c>
      <c r="D7" s="74" t="s">
        <v>158</v>
      </c>
      <c r="E7" s="72" t="s">
        <v>356</v>
      </c>
      <c r="F7" s="72"/>
    </row>
    <row r="8" spans="1:6" ht="48" customHeight="1" thickBot="1">
      <c r="A8" s="145">
        <v>2</v>
      </c>
      <c r="B8" s="152"/>
      <c r="C8" s="151" t="s">
        <v>159</v>
      </c>
      <c r="D8" s="75" t="s">
        <v>160</v>
      </c>
      <c r="E8" s="145" t="s">
        <v>356</v>
      </c>
      <c r="F8" s="72"/>
    </row>
    <row r="9" spans="1:6" ht="249" customHeight="1" thickBot="1">
      <c r="A9" s="146"/>
      <c r="B9" s="152"/>
      <c r="C9" s="152"/>
      <c r="D9" s="75" t="s">
        <v>161</v>
      </c>
      <c r="E9" s="146"/>
      <c r="F9" s="72"/>
    </row>
    <row r="10" spans="1:6" ht="90.75" customHeight="1" thickBot="1">
      <c r="A10" s="146"/>
      <c r="B10" s="152"/>
      <c r="C10" s="152"/>
      <c r="D10" s="75" t="s">
        <v>162</v>
      </c>
      <c r="E10" s="146"/>
      <c r="F10" s="72"/>
    </row>
    <row r="11" spans="1:6" ht="85.5" customHeight="1" thickBot="1">
      <c r="A11" s="147"/>
      <c r="B11" s="153"/>
      <c r="C11" s="153"/>
      <c r="D11" s="74" t="s">
        <v>163</v>
      </c>
      <c r="E11" s="147"/>
      <c r="F11" s="72"/>
    </row>
    <row r="12" spans="1:6" ht="104.25" customHeight="1" thickBot="1">
      <c r="A12" s="61">
        <v>3</v>
      </c>
      <c r="B12" s="151" t="s">
        <v>164</v>
      </c>
      <c r="C12" s="73" t="s">
        <v>165</v>
      </c>
      <c r="D12" s="74" t="s">
        <v>166</v>
      </c>
      <c r="E12" s="72" t="s">
        <v>356</v>
      </c>
      <c r="F12" s="72"/>
    </row>
    <row r="13" spans="1:6" ht="63.75" customHeight="1" thickBot="1">
      <c r="A13" s="61">
        <v>4</v>
      </c>
      <c r="B13" s="152"/>
      <c r="C13" s="73" t="s">
        <v>167</v>
      </c>
      <c r="D13" s="74" t="s">
        <v>168</v>
      </c>
      <c r="E13" s="72" t="s">
        <v>356</v>
      </c>
      <c r="F13" s="72"/>
    </row>
    <row r="14" spans="1:6" ht="121.5" customHeight="1" thickBot="1">
      <c r="A14" s="61">
        <v>5</v>
      </c>
      <c r="B14" s="152"/>
      <c r="C14" s="73" t="s">
        <v>169</v>
      </c>
      <c r="D14" s="74" t="s">
        <v>170</v>
      </c>
      <c r="E14" s="72" t="s">
        <v>356</v>
      </c>
      <c r="F14" s="72"/>
    </row>
    <row r="15" spans="1:6" ht="95.25" customHeight="1" thickBot="1">
      <c r="A15" s="61">
        <v>6</v>
      </c>
      <c r="B15" s="152"/>
      <c r="C15" s="73" t="s">
        <v>171</v>
      </c>
      <c r="D15" s="74" t="s">
        <v>172</v>
      </c>
      <c r="E15" s="72" t="s">
        <v>356</v>
      </c>
      <c r="F15" s="72"/>
    </row>
    <row r="16" spans="1:6" ht="204" customHeight="1" thickBot="1">
      <c r="A16" s="61">
        <v>7</v>
      </c>
      <c r="B16" s="152"/>
      <c r="C16" s="73" t="s">
        <v>173</v>
      </c>
      <c r="D16" s="74" t="s">
        <v>174</v>
      </c>
      <c r="E16" s="72" t="s">
        <v>356</v>
      </c>
      <c r="F16" s="72"/>
    </row>
    <row r="17" spans="1:6" ht="158.25" thickBot="1">
      <c r="A17" s="145">
        <v>8</v>
      </c>
      <c r="B17" s="152"/>
      <c r="C17" s="151" t="s">
        <v>175</v>
      </c>
      <c r="D17" s="75" t="s">
        <v>176</v>
      </c>
      <c r="E17" s="145" t="s">
        <v>356</v>
      </c>
      <c r="F17" s="72"/>
    </row>
    <row r="18" spans="1:6" ht="237" customHeight="1" thickBot="1">
      <c r="A18" s="146"/>
      <c r="B18" s="152"/>
      <c r="C18" s="152"/>
      <c r="D18" s="75" t="s">
        <v>177</v>
      </c>
      <c r="E18" s="146"/>
      <c r="F18" s="72"/>
    </row>
    <row r="19" spans="1:6" ht="95.25" thickBot="1">
      <c r="A19" s="147"/>
      <c r="B19" s="152"/>
      <c r="C19" s="153"/>
      <c r="D19" s="74" t="s">
        <v>178</v>
      </c>
      <c r="E19" s="147"/>
      <c r="F19" s="72"/>
    </row>
    <row r="20" spans="1:6" ht="79.5" customHeight="1" thickBot="1">
      <c r="A20" s="145">
        <v>9</v>
      </c>
      <c r="B20" s="152"/>
      <c r="C20" s="151" t="s">
        <v>179</v>
      </c>
      <c r="D20" s="75" t="s">
        <v>180</v>
      </c>
      <c r="E20" s="145"/>
      <c r="F20" s="72"/>
    </row>
    <row r="21" spans="1:6" ht="95.25" thickBot="1">
      <c r="A21" s="146"/>
      <c r="B21" s="152"/>
      <c r="C21" s="152"/>
      <c r="D21" s="75" t="s">
        <v>181</v>
      </c>
      <c r="E21" s="146"/>
      <c r="F21" s="72"/>
    </row>
    <row r="22" spans="1:6" ht="142.5" customHeight="1" thickBot="1">
      <c r="A22" s="146"/>
      <c r="B22" s="152"/>
      <c r="C22" s="152"/>
      <c r="D22" s="75" t="s">
        <v>182</v>
      </c>
      <c r="E22" s="146"/>
      <c r="F22" s="72"/>
    </row>
    <row r="23" spans="1:6" ht="63.75" thickBot="1">
      <c r="A23" s="146"/>
      <c r="B23" s="152"/>
      <c r="C23" s="152"/>
      <c r="D23" s="75" t="s">
        <v>183</v>
      </c>
      <c r="E23" s="146"/>
      <c r="F23" s="72"/>
    </row>
    <row r="24" spans="1:6" ht="174" customHeight="1" thickBot="1">
      <c r="A24" s="147"/>
      <c r="B24" s="153"/>
      <c r="C24" s="153"/>
      <c r="D24" s="74" t="s">
        <v>184</v>
      </c>
      <c r="E24" s="147"/>
      <c r="F24" s="72"/>
    </row>
    <row r="25" spans="1:6" ht="63.75" thickBot="1">
      <c r="A25" s="61">
        <v>10</v>
      </c>
      <c r="B25" s="151" t="s">
        <v>185</v>
      </c>
      <c r="C25" s="73" t="s">
        <v>186</v>
      </c>
      <c r="D25" s="74" t="s">
        <v>187</v>
      </c>
      <c r="E25" s="72" t="s">
        <v>356</v>
      </c>
      <c r="F25" s="72"/>
    </row>
    <row r="26" spans="1:6" ht="95.25" customHeight="1" thickBot="1">
      <c r="A26" s="61">
        <v>11</v>
      </c>
      <c r="B26" s="152"/>
      <c r="C26" s="73" t="s">
        <v>167</v>
      </c>
      <c r="D26" s="74" t="s">
        <v>188</v>
      </c>
      <c r="E26" s="72" t="s">
        <v>356</v>
      </c>
      <c r="F26" s="72"/>
    </row>
    <row r="27" spans="1:6" ht="79.5" thickBot="1">
      <c r="A27" s="61">
        <v>12</v>
      </c>
      <c r="B27" s="152"/>
      <c r="C27" s="73" t="s">
        <v>189</v>
      </c>
      <c r="D27" s="74" t="s">
        <v>190</v>
      </c>
      <c r="E27" s="72" t="s">
        <v>356</v>
      </c>
      <c r="F27" s="72"/>
    </row>
    <row r="28" spans="1:6" ht="378.75" customHeight="1" thickBot="1">
      <c r="A28" s="61">
        <v>13</v>
      </c>
      <c r="B28" s="152"/>
      <c r="C28" s="73" t="s">
        <v>191</v>
      </c>
      <c r="D28" s="74" t="s">
        <v>192</v>
      </c>
      <c r="E28" s="72" t="s">
        <v>356</v>
      </c>
      <c r="F28" s="72"/>
    </row>
    <row r="29" spans="1:6" ht="48" thickBot="1">
      <c r="A29" s="61">
        <v>14</v>
      </c>
      <c r="B29" s="152"/>
      <c r="C29" s="73" t="s">
        <v>171</v>
      </c>
      <c r="D29" s="74" t="s">
        <v>193</v>
      </c>
      <c r="E29" s="72" t="s">
        <v>356</v>
      </c>
      <c r="F29" s="72"/>
    </row>
    <row r="30" spans="1:6" ht="268.5" customHeight="1" thickBot="1">
      <c r="A30" s="61">
        <v>15</v>
      </c>
      <c r="B30" s="152"/>
      <c r="C30" s="73" t="s">
        <v>194</v>
      </c>
      <c r="D30" s="74" t="s">
        <v>195</v>
      </c>
      <c r="E30" s="72" t="s">
        <v>356</v>
      </c>
      <c r="F30" s="72"/>
    </row>
    <row r="31" spans="1:6" ht="126.75" thickBot="1">
      <c r="A31" s="61">
        <v>16</v>
      </c>
      <c r="B31" s="152"/>
      <c r="C31" s="73" t="s">
        <v>196</v>
      </c>
      <c r="D31" s="74" t="s">
        <v>197</v>
      </c>
      <c r="E31" s="72" t="s">
        <v>356</v>
      </c>
      <c r="F31" s="72"/>
    </row>
    <row r="32" spans="1:6" ht="111" customHeight="1" thickBot="1">
      <c r="A32" s="145">
        <v>17</v>
      </c>
      <c r="B32" s="152"/>
      <c r="C32" s="151" t="s">
        <v>198</v>
      </c>
      <c r="D32" s="75" t="s">
        <v>199</v>
      </c>
      <c r="E32" s="145" t="s">
        <v>356</v>
      </c>
      <c r="F32" s="72"/>
    </row>
    <row r="33" spans="1:6" ht="48" thickBot="1">
      <c r="A33" s="146"/>
      <c r="B33" s="152"/>
      <c r="C33" s="152"/>
      <c r="D33" s="75" t="s">
        <v>200</v>
      </c>
      <c r="E33" s="146"/>
      <c r="F33" s="72"/>
    </row>
    <row r="34" spans="1:6" ht="95.25" customHeight="1" thickBot="1">
      <c r="A34" s="146"/>
      <c r="B34" s="152"/>
      <c r="C34" s="152"/>
      <c r="D34" s="75" t="s">
        <v>201</v>
      </c>
      <c r="E34" s="146"/>
      <c r="F34" s="72"/>
    </row>
    <row r="35" spans="1:6" ht="111" thickBot="1">
      <c r="A35" s="147"/>
      <c r="B35" s="153"/>
      <c r="C35" s="153"/>
      <c r="D35" s="74" t="s">
        <v>202</v>
      </c>
      <c r="E35" s="147"/>
      <c r="F35" s="72"/>
    </row>
    <row r="36" spans="1:6" ht="95.25" customHeight="1" thickBot="1">
      <c r="A36" s="61">
        <v>18</v>
      </c>
      <c r="B36" s="151" t="s">
        <v>203</v>
      </c>
      <c r="C36" s="73" t="s">
        <v>157</v>
      </c>
      <c r="D36" s="74" t="s">
        <v>204</v>
      </c>
      <c r="E36" s="72" t="s">
        <v>356</v>
      </c>
      <c r="F36" s="72"/>
    </row>
    <row r="37" spans="1:6" ht="63.75" thickBot="1">
      <c r="A37" s="61">
        <v>19</v>
      </c>
      <c r="B37" s="152"/>
      <c r="C37" s="73" t="s">
        <v>167</v>
      </c>
      <c r="D37" s="74" t="s">
        <v>205</v>
      </c>
      <c r="E37" s="72" t="s">
        <v>356</v>
      </c>
      <c r="F37" s="72"/>
    </row>
    <row r="38" spans="1:6" ht="126.75" customHeight="1" thickBot="1">
      <c r="A38" s="61">
        <v>20</v>
      </c>
      <c r="B38" s="152"/>
      <c r="C38" s="73" t="s">
        <v>206</v>
      </c>
      <c r="D38" s="74" t="s">
        <v>207</v>
      </c>
      <c r="E38" s="72" t="s">
        <v>356</v>
      </c>
      <c r="F38" s="72"/>
    </row>
    <row r="39" spans="1:6" ht="32.25" thickBot="1">
      <c r="A39" s="61">
        <v>21</v>
      </c>
      <c r="B39" s="152"/>
      <c r="C39" s="73" t="s">
        <v>171</v>
      </c>
      <c r="D39" s="74" t="s">
        <v>171</v>
      </c>
      <c r="E39" s="72" t="s">
        <v>356</v>
      </c>
      <c r="F39" s="72"/>
    </row>
    <row r="40" spans="1:6" ht="394.5" customHeight="1" thickBot="1">
      <c r="A40" s="61">
        <v>22</v>
      </c>
      <c r="B40" s="153"/>
      <c r="C40" s="73" t="s">
        <v>208</v>
      </c>
      <c r="D40" s="74" t="s">
        <v>209</v>
      </c>
      <c r="E40" s="72" t="s">
        <v>356</v>
      </c>
      <c r="F40" s="72"/>
    </row>
    <row r="41" spans="1:6" ht="32.25" thickBot="1">
      <c r="A41" s="145">
        <v>23</v>
      </c>
      <c r="B41" s="151" t="s">
        <v>210</v>
      </c>
      <c r="C41" s="151" t="s">
        <v>211</v>
      </c>
      <c r="D41" s="75" t="s">
        <v>212</v>
      </c>
      <c r="E41" s="145" t="s">
        <v>356</v>
      </c>
      <c r="F41" s="72"/>
    </row>
    <row r="42" spans="1:6" ht="48" customHeight="1" thickBot="1">
      <c r="A42" s="146"/>
      <c r="B42" s="152"/>
      <c r="C42" s="152"/>
      <c r="D42" s="75" t="s">
        <v>213</v>
      </c>
      <c r="E42" s="146"/>
      <c r="F42" s="72"/>
    </row>
    <row r="43" spans="1:6" ht="95.25" thickBot="1">
      <c r="A43" s="146"/>
      <c r="B43" s="152"/>
      <c r="C43" s="152"/>
      <c r="D43" s="75" t="s">
        <v>214</v>
      </c>
      <c r="E43" s="146"/>
      <c r="F43" s="72"/>
    </row>
    <row r="44" spans="1:6" ht="89.25" customHeight="1" thickBot="1">
      <c r="A44" s="146"/>
      <c r="B44" s="152"/>
      <c r="C44" s="152"/>
      <c r="D44" s="75" t="s">
        <v>215</v>
      </c>
      <c r="E44" s="146"/>
      <c r="F44" s="72"/>
    </row>
    <row r="45" spans="1:6" ht="63.75" thickBot="1">
      <c r="A45" s="146"/>
      <c r="B45" s="152"/>
      <c r="C45" s="152"/>
      <c r="D45" s="75" t="s">
        <v>216</v>
      </c>
      <c r="E45" s="146"/>
      <c r="F45" s="72"/>
    </row>
    <row r="46" spans="1:6" ht="63.75" customHeight="1" thickBot="1">
      <c r="A46" s="147"/>
      <c r="B46" s="152"/>
      <c r="C46" s="153"/>
      <c r="D46" s="74" t="s">
        <v>217</v>
      </c>
      <c r="E46" s="147"/>
      <c r="F46" s="72"/>
    </row>
    <row r="47" spans="1:6" ht="111" thickBot="1">
      <c r="A47" s="145">
        <v>24</v>
      </c>
      <c r="B47" s="152"/>
      <c r="C47" s="151" t="s">
        <v>218</v>
      </c>
      <c r="D47" s="75" t="s">
        <v>219</v>
      </c>
      <c r="E47" s="145" t="s">
        <v>356</v>
      </c>
      <c r="F47" s="72"/>
    </row>
    <row r="48" spans="1:6" ht="120" customHeight="1" thickBot="1">
      <c r="A48" s="147"/>
      <c r="B48" s="152"/>
      <c r="C48" s="153"/>
      <c r="D48" s="74" t="s">
        <v>220</v>
      </c>
      <c r="E48" s="147"/>
      <c r="F48" s="72"/>
    </row>
    <row r="49" spans="1:6" ht="158.25" thickBot="1">
      <c r="A49" s="145">
        <v>25</v>
      </c>
      <c r="B49" s="152"/>
      <c r="C49" s="151" t="s">
        <v>221</v>
      </c>
      <c r="D49" s="75" t="s">
        <v>222</v>
      </c>
      <c r="E49" s="145" t="s">
        <v>356</v>
      </c>
      <c r="F49" s="72"/>
    </row>
    <row r="50" spans="1:6" ht="95.25" customHeight="1" thickBot="1">
      <c r="A50" s="146"/>
      <c r="B50" s="152"/>
      <c r="C50" s="152"/>
      <c r="D50" s="75" t="s">
        <v>223</v>
      </c>
      <c r="E50" s="146"/>
      <c r="F50" s="72"/>
    </row>
    <row r="51" spans="1:6" ht="32.25" thickBot="1">
      <c r="A51" s="146"/>
      <c r="B51" s="152"/>
      <c r="C51" s="152"/>
      <c r="D51" s="75" t="s">
        <v>224</v>
      </c>
      <c r="E51" s="146"/>
      <c r="F51" s="72"/>
    </row>
    <row r="52" spans="1:6" ht="48" customHeight="1" thickBot="1">
      <c r="A52" s="146"/>
      <c r="B52" s="152"/>
      <c r="C52" s="152"/>
      <c r="D52" s="75" t="s">
        <v>225</v>
      </c>
      <c r="E52" s="146"/>
      <c r="F52" s="72"/>
    </row>
    <row r="53" spans="1:6" ht="48" thickBot="1">
      <c r="A53" s="146"/>
      <c r="B53" s="152"/>
      <c r="C53" s="152"/>
      <c r="D53" s="75" t="s">
        <v>226</v>
      </c>
      <c r="E53" s="146"/>
      <c r="F53" s="72"/>
    </row>
    <row r="54" spans="1:6" ht="63.75" customHeight="1" thickBot="1">
      <c r="A54" s="146"/>
      <c r="B54" s="152"/>
      <c r="C54" s="152"/>
      <c r="D54" s="75" t="s">
        <v>227</v>
      </c>
      <c r="E54" s="146"/>
      <c r="F54" s="72"/>
    </row>
    <row r="55" spans="1:6" ht="95.25" thickBot="1">
      <c r="A55" s="147"/>
      <c r="B55" s="152"/>
      <c r="C55" s="153"/>
      <c r="D55" s="74" t="s">
        <v>228</v>
      </c>
      <c r="E55" s="147"/>
      <c r="F55" s="72"/>
    </row>
    <row r="56" spans="1:6" ht="137.25" customHeight="1" thickBot="1">
      <c r="A56" s="145">
        <v>26</v>
      </c>
      <c r="B56" s="152"/>
      <c r="C56" s="76" t="s">
        <v>229</v>
      </c>
      <c r="D56" s="75" t="s">
        <v>230</v>
      </c>
      <c r="E56" s="145" t="s">
        <v>356</v>
      </c>
      <c r="F56" s="72"/>
    </row>
    <row r="57" spans="1:6" ht="133.5" customHeight="1" thickBot="1">
      <c r="A57" s="146"/>
      <c r="B57" s="152"/>
      <c r="C57" s="76" t="s">
        <v>231</v>
      </c>
      <c r="D57" s="75" t="s">
        <v>232</v>
      </c>
      <c r="E57" s="146"/>
      <c r="F57" s="72"/>
    </row>
    <row r="58" spans="1:6" ht="48" customHeight="1" thickBot="1">
      <c r="A58" s="147"/>
      <c r="B58" s="152"/>
      <c r="C58" s="77"/>
      <c r="D58" s="74" t="s">
        <v>233</v>
      </c>
      <c r="E58" s="147"/>
      <c r="F58" s="72"/>
    </row>
    <row r="59" spans="1:6" ht="16.5" thickBot="1">
      <c r="A59" s="145">
        <v>27</v>
      </c>
      <c r="B59" s="152"/>
      <c r="C59" s="76" t="s">
        <v>234</v>
      </c>
      <c r="D59" s="75" t="s">
        <v>235</v>
      </c>
      <c r="E59" s="145" t="s">
        <v>356</v>
      </c>
      <c r="F59" s="72"/>
    </row>
    <row r="60" spans="1:6" ht="192.75" customHeight="1" thickBot="1">
      <c r="A60" s="147"/>
      <c r="B60" s="152"/>
      <c r="C60" s="73" t="s">
        <v>236</v>
      </c>
      <c r="D60" s="74" t="s">
        <v>237</v>
      </c>
      <c r="E60" s="147"/>
      <c r="F60" s="72"/>
    </row>
    <row r="61" spans="1:6" ht="63.75" thickBot="1">
      <c r="A61" s="61">
        <v>28</v>
      </c>
      <c r="B61" s="153"/>
      <c r="C61" s="73" t="s">
        <v>238</v>
      </c>
      <c r="D61" s="74" t="s">
        <v>239</v>
      </c>
      <c r="E61" s="72" t="s">
        <v>357</v>
      </c>
      <c r="F61" s="72"/>
    </row>
    <row r="66" spans="2:4" ht="12.75">
      <c r="B66" t="s">
        <v>359</v>
      </c>
      <c r="D66" t="s">
        <v>360</v>
      </c>
    </row>
  </sheetData>
  <sheetProtection/>
  <mergeCells count="38">
    <mergeCell ref="E17:E19"/>
    <mergeCell ref="A1:F1"/>
    <mergeCell ref="A2:F2"/>
    <mergeCell ref="A3:F3"/>
    <mergeCell ref="A5:A6"/>
    <mergeCell ref="B5:B6"/>
    <mergeCell ref="C5:C6"/>
    <mergeCell ref="D5:D6"/>
    <mergeCell ref="F5:F6"/>
    <mergeCell ref="A20:A24"/>
    <mergeCell ref="C20:C24"/>
    <mergeCell ref="E20:E24"/>
    <mergeCell ref="B7:B11"/>
    <mergeCell ref="A8:A11"/>
    <mergeCell ref="C8:C11"/>
    <mergeCell ref="E8:E11"/>
    <mergeCell ref="B12:B24"/>
    <mergeCell ref="A17:A19"/>
    <mergeCell ref="C17:C19"/>
    <mergeCell ref="B36:B40"/>
    <mergeCell ref="A41:A46"/>
    <mergeCell ref="B41:B61"/>
    <mergeCell ref="C41:C46"/>
    <mergeCell ref="E41:E46"/>
    <mergeCell ref="B25:B35"/>
    <mergeCell ref="A32:A35"/>
    <mergeCell ref="C32:C35"/>
    <mergeCell ref="E32:E35"/>
    <mergeCell ref="A56:A58"/>
    <mergeCell ref="E56:E58"/>
    <mergeCell ref="A59:A60"/>
    <mergeCell ref="E59:E60"/>
    <mergeCell ref="A47:A48"/>
    <mergeCell ref="C47:C48"/>
    <mergeCell ref="E47:E48"/>
    <mergeCell ref="A49:A55"/>
    <mergeCell ref="C49:C55"/>
    <mergeCell ref="E49:E55"/>
  </mergeCells>
  <printOptions/>
  <pageMargins left="0.7" right="0.7" top="0.75" bottom="0.75" header="0.3" footer="0.3"/>
  <pageSetup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2017-07-24T09:24:02Z</cp:lastPrinted>
  <dcterms:created xsi:type="dcterms:W3CDTF">2011-01-11T10:25:48Z</dcterms:created>
  <dcterms:modified xsi:type="dcterms:W3CDTF">2021-03-31T06:48:04Z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